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001 大阪府バドミントン協会\512 近畿総合選手権大会\2025年度(令和07年度)\001 第74回近畿総合バドミントン選手権大会 大会要項(案)及び申込書\"/>
    </mc:Choice>
  </mc:AlternateContent>
  <xr:revisionPtr revIDLastSave="0" documentId="13_ncr:1_{EB999647-2F5C-488E-A0F6-3D9E5D9575CB}" xr6:coauthVersionLast="47" xr6:coauthVersionMax="47" xr10:uidLastSave="{00000000-0000-0000-0000-000000000000}"/>
  <workbookProtection workbookAlgorithmName="SHA-512" workbookHashValue="PUDCyLvfl9J/Su7Gnh73D7JVFd+9yY5VDD+MP8tUAzxRAg0Fh3ENi7dq53BG5BgkcQ0xu3BjqOT34aXoZ6G17A==" workbookSaltValue="VY1Ivqk7oI7oevhptaEWvw==" workbookSpinCount="100000" lockStructure="1"/>
  <bookViews>
    <workbookView xWindow="-108" yWindow="-108" windowWidth="23256" windowHeight="12456" tabRatio="748" xr2:uid="{00000000-000D-0000-FFFF-FFFF00000000}"/>
  </bookViews>
  <sheets>
    <sheet name="表紙ＭＤ１" sheetId="1" r:id="rId1"/>
    <sheet name="ＷＤ１" sheetId="7" r:id="rId2"/>
    <sheet name="ＭＩＸ１" sheetId="10" r:id="rId3"/>
    <sheet name="ＭＩＸ２ MD　WD追加用" sheetId="11" r:id="rId4"/>
    <sheet name="ＭＳ１" sheetId="12" r:id="rId5"/>
    <sheet name="ＷＳ１" sheetId="14" r:id="rId6"/>
    <sheet name="参加料納入票" sheetId="5" r:id="rId7"/>
    <sheet name="エントリー読込" sheetId="17" r:id="rId8"/>
  </sheets>
  <definedNames>
    <definedName name="_xlnm.Print_Area" localSheetId="2">'ＭＩＸ１'!$A$1:$K$56</definedName>
    <definedName name="_xlnm.Print_Area" localSheetId="3">'ＭＩＸ２ MD　WD追加用'!$A$1:$K$56</definedName>
    <definedName name="_xlnm.Print_Area" localSheetId="4">'ＭＳ１'!$A$1:$K$31</definedName>
    <definedName name="_xlnm.Print_Area" localSheetId="1">'ＷＤ１'!$A$1:$K$56</definedName>
    <definedName name="_xlnm.Print_Area" localSheetId="5">'ＷＳ１'!$A$1:$K$31</definedName>
    <definedName name="_xlnm.Print_Area" localSheetId="6">参加料納入票!$A$1:$L$23</definedName>
    <definedName name="_xlnm.Print_Area" localSheetId="0">表紙ＭＤ１!$A$1:$K$58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5" s="1"/>
  <c r="G9" i="5"/>
  <c r="J9" i="5" s="1"/>
  <c r="G10" i="5"/>
  <c r="J10" i="5"/>
  <c r="G11" i="5"/>
  <c r="J11" i="5"/>
  <c r="G12" i="5"/>
  <c r="J12" i="5"/>
  <c r="G13" i="5"/>
  <c r="J13" i="5" s="1"/>
  <c r="K2" i="14"/>
  <c r="H4" i="14"/>
  <c r="K2" i="12"/>
  <c r="H4" i="12"/>
  <c r="K2" i="11"/>
  <c r="B11" i="11"/>
  <c r="K2" i="10"/>
  <c r="B39" i="10"/>
  <c r="K2" i="7"/>
  <c r="H4" i="7"/>
  <c r="H96" i="17"/>
  <c r="D96" i="17"/>
  <c r="H95" i="17"/>
  <c r="D95" i="17"/>
  <c r="H94" i="17"/>
  <c r="D94" i="17"/>
  <c r="H93" i="17"/>
  <c r="D93" i="17"/>
  <c r="H92" i="17"/>
  <c r="D92" i="17"/>
  <c r="H91" i="17"/>
  <c r="D91" i="17"/>
  <c r="H90" i="17"/>
  <c r="D90" i="17"/>
  <c r="H89" i="17"/>
  <c r="D89" i="17"/>
  <c r="H88" i="17"/>
  <c r="D88" i="17"/>
  <c r="H87" i="17"/>
  <c r="D87" i="17"/>
  <c r="H86" i="17"/>
  <c r="D86" i="17"/>
  <c r="H85" i="17"/>
  <c r="D85" i="17"/>
  <c r="H84" i="17"/>
  <c r="D84" i="17"/>
  <c r="H83" i="17"/>
  <c r="D83" i="17"/>
  <c r="H82" i="17"/>
  <c r="D82" i="17"/>
  <c r="H81" i="17"/>
  <c r="D81" i="17"/>
  <c r="H80" i="17"/>
  <c r="D80" i="17"/>
  <c r="H79" i="17"/>
  <c r="D79" i="17"/>
  <c r="H78" i="17"/>
  <c r="D78" i="17"/>
  <c r="H77" i="17"/>
  <c r="D77" i="17"/>
  <c r="H76" i="17"/>
  <c r="D76" i="17"/>
  <c r="H75" i="17"/>
  <c r="D75" i="17"/>
  <c r="H74" i="17"/>
  <c r="D74" i="17"/>
  <c r="H73" i="17"/>
  <c r="D73" i="17"/>
  <c r="A123" i="17"/>
  <c r="C123" i="17"/>
  <c r="A124" i="17"/>
  <c r="C124" i="17"/>
  <c r="A125" i="17"/>
  <c r="C125" i="17"/>
  <c r="A126" i="17"/>
  <c r="C126" i="17"/>
  <c r="A127" i="17"/>
  <c r="C127" i="17"/>
  <c r="A128" i="17"/>
  <c r="C128" i="17"/>
  <c r="A129" i="17"/>
  <c r="C129" i="17"/>
  <c r="A130" i="17"/>
  <c r="C130" i="17"/>
  <c r="A131" i="17"/>
  <c r="C131" i="17"/>
  <c r="A132" i="17"/>
  <c r="C132" i="17"/>
  <c r="A133" i="17"/>
  <c r="C133" i="17"/>
  <c r="A134" i="17"/>
  <c r="C134" i="17"/>
  <c r="A135" i="17"/>
  <c r="C135" i="17"/>
  <c r="A136" i="17"/>
  <c r="C136" i="17"/>
  <c r="A137" i="17"/>
  <c r="C137" i="17"/>
  <c r="A138" i="17"/>
  <c r="C138" i="17"/>
  <c r="A139" i="17"/>
  <c r="C139" i="17"/>
  <c r="A140" i="17"/>
  <c r="C140" i="17"/>
  <c r="A141" i="17"/>
  <c r="C141" i="17"/>
  <c r="A142" i="17"/>
  <c r="C142" i="17"/>
  <c r="A143" i="17"/>
  <c r="C143" i="17"/>
  <c r="A144" i="17"/>
  <c r="C144" i="17"/>
  <c r="A145" i="17"/>
  <c r="C145" i="17"/>
  <c r="A146" i="17"/>
  <c r="C146" i="17"/>
  <c r="A122" i="17"/>
  <c r="C122" i="17"/>
  <c r="A98" i="17"/>
  <c r="C98" i="17"/>
  <c r="A99" i="17"/>
  <c r="C99" i="17"/>
  <c r="A100" i="17"/>
  <c r="C100" i="17"/>
  <c r="A101" i="17"/>
  <c r="C101" i="17"/>
  <c r="A102" i="17"/>
  <c r="C102" i="17"/>
  <c r="A103" i="17"/>
  <c r="C103" i="17"/>
  <c r="A104" i="17"/>
  <c r="C104" i="17"/>
  <c r="A105" i="17"/>
  <c r="C105" i="17"/>
  <c r="A106" i="17"/>
  <c r="C106" i="17"/>
  <c r="A107" i="17"/>
  <c r="C107" i="17"/>
  <c r="A108" i="17"/>
  <c r="C108" i="17"/>
  <c r="A109" i="17"/>
  <c r="C109" i="17"/>
  <c r="A110" i="17"/>
  <c r="C110" i="17"/>
  <c r="A111" i="17"/>
  <c r="C111" i="17"/>
  <c r="A112" i="17"/>
  <c r="C112" i="17"/>
  <c r="A113" i="17"/>
  <c r="C113" i="17"/>
  <c r="A114" i="17"/>
  <c r="C114" i="17"/>
  <c r="A115" i="17"/>
  <c r="C115" i="17"/>
  <c r="A116" i="17"/>
  <c r="C116" i="17"/>
  <c r="A117" i="17"/>
  <c r="C117" i="17"/>
  <c r="A118" i="17"/>
  <c r="C118" i="17"/>
  <c r="A119" i="17"/>
  <c r="C119" i="17"/>
  <c r="A120" i="17"/>
  <c r="C120" i="17"/>
  <c r="A121" i="17"/>
  <c r="C121" i="17"/>
  <c r="A97" i="17"/>
  <c r="C97" i="17"/>
  <c r="A96" i="17"/>
  <c r="C96" i="17"/>
  <c r="A95" i="17"/>
  <c r="C95" i="17"/>
  <c r="A94" i="17"/>
  <c r="C94" i="17"/>
  <c r="A93" i="17"/>
  <c r="C93" i="17"/>
  <c r="A92" i="17"/>
  <c r="C92" i="17"/>
  <c r="A91" i="17"/>
  <c r="C91" i="17"/>
  <c r="A90" i="17"/>
  <c r="C90" i="17"/>
  <c r="A89" i="17"/>
  <c r="C89" i="17"/>
  <c r="A88" i="17"/>
  <c r="C88" i="17"/>
  <c r="A87" i="17"/>
  <c r="C87" i="17"/>
  <c r="A86" i="17"/>
  <c r="C86" i="17"/>
  <c r="A85" i="17"/>
  <c r="C85" i="17"/>
  <c r="A84" i="17"/>
  <c r="C84" i="17"/>
  <c r="A83" i="17"/>
  <c r="C83" i="17"/>
  <c r="A82" i="17"/>
  <c r="C82" i="17"/>
  <c r="A81" i="17"/>
  <c r="C81" i="17"/>
  <c r="A80" i="17"/>
  <c r="C80" i="17"/>
  <c r="A79" i="17"/>
  <c r="C79" i="17"/>
  <c r="A78" i="17"/>
  <c r="C78" i="17"/>
  <c r="A77" i="17"/>
  <c r="C77" i="17"/>
  <c r="A76" i="17"/>
  <c r="C76" i="17"/>
  <c r="A75" i="17"/>
  <c r="C75" i="17"/>
  <c r="A74" i="17"/>
  <c r="C74" i="17"/>
  <c r="A73" i="17"/>
  <c r="C73" i="17"/>
  <c r="A72" i="17"/>
  <c r="C72" i="17"/>
  <c r="H72" i="17"/>
  <c r="D72" i="17"/>
  <c r="H71" i="17"/>
  <c r="D71" i="17"/>
  <c r="H70" i="17"/>
  <c r="D70" i="17"/>
  <c r="H69" i="17"/>
  <c r="D69" i="17"/>
  <c r="H68" i="17"/>
  <c r="D68" i="17"/>
  <c r="H67" i="17"/>
  <c r="D67" i="17"/>
  <c r="H66" i="17"/>
  <c r="D66" i="17"/>
  <c r="H65" i="17"/>
  <c r="D65" i="17"/>
  <c r="H64" i="17"/>
  <c r="D64" i="17"/>
  <c r="H63" i="17"/>
  <c r="D63" i="17"/>
  <c r="H62" i="17"/>
  <c r="D62" i="17"/>
  <c r="H61" i="17"/>
  <c r="D61" i="17"/>
  <c r="H60" i="17"/>
  <c r="D60" i="17"/>
  <c r="H59" i="17"/>
  <c r="D59" i="17"/>
  <c r="H58" i="17"/>
  <c r="D58" i="17"/>
  <c r="H57" i="17"/>
  <c r="D57" i="17"/>
  <c r="H56" i="17"/>
  <c r="D56" i="17"/>
  <c r="H55" i="17"/>
  <c r="D55" i="17"/>
  <c r="H54" i="17"/>
  <c r="D54" i="17"/>
  <c r="H53" i="17"/>
  <c r="D53" i="17"/>
  <c r="H52" i="17"/>
  <c r="D52" i="17"/>
  <c r="H51" i="17"/>
  <c r="D51" i="17"/>
  <c r="H50" i="17"/>
  <c r="D50" i="17"/>
  <c r="H49" i="17"/>
  <c r="D49" i="17"/>
  <c r="H48" i="17"/>
  <c r="D48" i="17"/>
  <c r="H47" i="17"/>
  <c r="D47" i="17"/>
  <c r="A71" i="17"/>
  <c r="C71" i="17"/>
  <c r="A70" i="17"/>
  <c r="C70" i="17"/>
  <c r="A69" i="17"/>
  <c r="C69" i="17"/>
  <c r="A68" i="17"/>
  <c r="C68" i="17"/>
  <c r="A67" i="17"/>
  <c r="C67" i="17"/>
  <c r="A66" i="17"/>
  <c r="C66" i="17"/>
  <c r="A65" i="17"/>
  <c r="C65" i="17"/>
  <c r="A64" i="17"/>
  <c r="C64" i="17"/>
  <c r="A63" i="17"/>
  <c r="C63" i="17"/>
  <c r="A62" i="17"/>
  <c r="C62" i="17"/>
  <c r="A61" i="17"/>
  <c r="C61" i="17"/>
  <c r="A60" i="17"/>
  <c r="C60" i="17"/>
  <c r="A59" i="17"/>
  <c r="C59" i="17"/>
  <c r="A58" i="17"/>
  <c r="C58" i="17"/>
  <c r="A57" i="17"/>
  <c r="C57" i="17"/>
  <c r="A56" i="17"/>
  <c r="C56" i="17"/>
  <c r="A55" i="17"/>
  <c r="C55" i="17"/>
  <c r="A54" i="17"/>
  <c r="C54" i="17"/>
  <c r="A53" i="17"/>
  <c r="C53" i="17"/>
  <c r="A52" i="17"/>
  <c r="C52" i="17"/>
  <c r="A51" i="17"/>
  <c r="C51" i="17"/>
  <c r="A50" i="17"/>
  <c r="C50" i="17"/>
  <c r="A49" i="17"/>
  <c r="C49" i="17"/>
  <c r="A48" i="17"/>
  <c r="C48" i="17"/>
  <c r="A47" i="17"/>
  <c r="C47" i="17"/>
  <c r="A46" i="17"/>
  <c r="C46" i="17"/>
  <c r="A45" i="17"/>
  <c r="C45" i="17"/>
  <c r="A44" i="17"/>
  <c r="C44" i="17"/>
  <c r="A43" i="17"/>
  <c r="C43" i="17"/>
  <c r="A42" i="17"/>
  <c r="C42" i="17"/>
  <c r="A41" i="17"/>
  <c r="C41" i="17"/>
  <c r="A40" i="17"/>
  <c r="C40" i="17"/>
  <c r="A39" i="17"/>
  <c r="C39" i="17"/>
  <c r="A38" i="17"/>
  <c r="C38" i="17"/>
  <c r="A37" i="17"/>
  <c r="C37" i="17"/>
  <c r="A36" i="17"/>
  <c r="C36" i="17"/>
  <c r="A35" i="17"/>
  <c r="C35" i="17"/>
  <c r="A34" i="17"/>
  <c r="D46" i="17"/>
  <c r="C34" i="17"/>
  <c r="A33" i="17"/>
  <c r="C33" i="17"/>
  <c r="A32" i="17"/>
  <c r="C32" i="17"/>
  <c r="A31" i="17"/>
  <c r="C31" i="17"/>
  <c r="A30" i="17"/>
  <c r="D38" i="17"/>
  <c r="A29" i="17"/>
  <c r="C29" i="17"/>
  <c r="A28" i="17"/>
  <c r="C28" i="17"/>
  <c r="A27" i="17"/>
  <c r="D32" i="17"/>
  <c r="A26" i="17"/>
  <c r="D30" i="17"/>
  <c r="A25" i="17"/>
  <c r="C25" i="17"/>
  <c r="A24" i="17"/>
  <c r="C24" i="17"/>
  <c r="A23" i="17"/>
  <c r="C23" i="17"/>
  <c r="A22" i="17"/>
  <c r="C22" i="17"/>
  <c r="A21" i="17"/>
  <c r="C2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D45" i="17"/>
  <c r="H32" i="17"/>
  <c r="D43" i="17"/>
  <c r="H31" i="17"/>
  <c r="D41" i="17"/>
  <c r="H30" i="17"/>
  <c r="D39" i="17"/>
  <c r="H29" i="17"/>
  <c r="D37" i="17"/>
  <c r="H28" i="17"/>
  <c r="D35" i="17"/>
  <c r="H27" i="17"/>
  <c r="D33" i="17"/>
  <c r="H26" i="17"/>
  <c r="D31" i="17"/>
  <c r="H25" i="17"/>
  <c r="D29" i="17"/>
  <c r="H24" i="17"/>
  <c r="D27" i="17"/>
  <c r="H23" i="17"/>
  <c r="H22" i="17"/>
  <c r="H21" i="17"/>
  <c r="D21" i="17"/>
  <c r="H20" i="17"/>
  <c r="D24" i="17"/>
  <c r="H19" i="17"/>
  <c r="D22" i="17"/>
  <c r="H18" i="17"/>
  <c r="D18" i="17"/>
  <c r="H17" i="17"/>
  <c r="D17" i="17"/>
  <c r="H16" i="17"/>
  <c r="D16" i="17"/>
  <c r="H15" i="17"/>
  <c r="D15" i="17"/>
  <c r="H14" i="17"/>
  <c r="D14" i="17"/>
  <c r="H13" i="17"/>
  <c r="D13" i="17"/>
  <c r="H11" i="17"/>
  <c r="D11" i="17"/>
  <c r="H10" i="17"/>
  <c r="D10" i="17"/>
  <c r="H9" i="17"/>
  <c r="D9" i="17"/>
  <c r="H8" i="17"/>
  <c r="D8" i="17"/>
  <c r="H7" i="17"/>
  <c r="D7" i="17"/>
  <c r="H6" i="17"/>
  <c r="D6" i="17"/>
  <c r="H5" i="17"/>
  <c r="D5" i="17"/>
  <c r="H4" i="17"/>
  <c r="D4" i="17"/>
  <c r="H3" i="17"/>
  <c r="D3" i="17"/>
  <c r="H2" i="17"/>
  <c r="D2" i="17"/>
  <c r="H12" i="17"/>
  <c r="A2" i="17"/>
  <c r="C2" i="17"/>
  <c r="A20" i="17"/>
  <c r="C20" i="17"/>
  <c r="A19" i="17"/>
  <c r="C19" i="17"/>
  <c r="A18" i="17"/>
  <c r="C18" i="17"/>
  <c r="A17" i="17"/>
  <c r="C17" i="17"/>
  <c r="A16" i="17"/>
  <c r="C16" i="17"/>
  <c r="A15" i="17"/>
  <c r="C15" i="17"/>
  <c r="A14" i="17"/>
  <c r="C14" i="17"/>
  <c r="A13" i="17"/>
  <c r="C13" i="17"/>
  <c r="A12" i="17"/>
  <c r="C12" i="17"/>
  <c r="A11" i="17"/>
  <c r="C11" i="17"/>
  <c r="A10" i="17"/>
  <c r="C10" i="17"/>
  <c r="A9" i="17"/>
  <c r="C9" i="17"/>
  <c r="A5" i="17"/>
  <c r="C5" i="17"/>
  <c r="A7" i="17"/>
  <c r="C7" i="17"/>
  <c r="A4" i="17"/>
  <c r="C6" i="17"/>
  <c r="C4" i="17"/>
  <c r="A3" i="17"/>
  <c r="C3" i="17"/>
  <c r="A8" i="17"/>
  <c r="A6" i="17"/>
  <c r="H5" i="1"/>
  <c r="E20" i="5"/>
  <c r="D12" i="17"/>
  <c r="B123" i="17"/>
  <c r="E123" i="17"/>
  <c r="G123" i="17"/>
  <c r="B124" i="17"/>
  <c r="E124" i="17"/>
  <c r="G124" i="17"/>
  <c r="B125" i="17"/>
  <c r="E125" i="17"/>
  <c r="G125" i="17"/>
  <c r="B126" i="17"/>
  <c r="E126" i="17"/>
  <c r="G126" i="17"/>
  <c r="B127" i="17"/>
  <c r="E127" i="17"/>
  <c r="G127" i="17"/>
  <c r="B128" i="17"/>
  <c r="E128" i="17"/>
  <c r="G128" i="17"/>
  <c r="B129" i="17"/>
  <c r="E129" i="17"/>
  <c r="G129" i="17"/>
  <c r="B130" i="17"/>
  <c r="E130" i="17"/>
  <c r="G130" i="17"/>
  <c r="B131" i="17"/>
  <c r="E131" i="17"/>
  <c r="G131" i="17"/>
  <c r="B132" i="17"/>
  <c r="E132" i="17"/>
  <c r="G132" i="17"/>
  <c r="B133" i="17"/>
  <c r="E133" i="17"/>
  <c r="G133" i="17"/>
  <c r="B134" i="17"/>
  <c r="E134" i="17"/>
  <c r="G134" i="17"/>
  <c r="B135" i="17"/>
  <c r="E135" i="17"/>
  <c r="G135" i="17"/>
  <c r="B136" i="17"/>
  <c r="E136" i="17"/>
  <c r="G136" i="17"/>
  <c r="B137" i="17"/>
  <c r="E137" i="17"/>
  <c r="G137" i="17"/>
  <c r="B138" i="17"/>
  <c r="E138" i="17"/>
  <c r="G138" i="17"/>
  <c r="B139" i="17"/>
  <c r="E139" i="17"/>
  <c r="G139" i="17"/>
  <c r="B140" i="17"/>
  <c r="E140" i="17"/>
  <c r="G140" i="17"/>
  <c r="B141" i="17"/>
  <c r="E141" i="17"/>
  <c r="G141" i="17"/>
  <c r="B142" i="17"/>
  <c r="E142" i="17"/>
  <c r="G142" i="17"/>
  <c r="B143" i="17"/>
  <c r="E143" i="17"/>
  <c r="G143" i="17"/>
  <c r="B144" i="17"/>
  <c r="E144" i="17"/>
  <c r="G144" i="17"/>
  <c r="B145" i="17"/>
  <c r="E145" i="17"/>
  <c r="G145" i="17"/>
  <c r="B146" i="17"/>
  <c r="E146" i="17"/>
  <c r="G146" i="17"/>
  <c r="G122" i="17"/>
  <c r="E122" i="17"/>
  <c r="B122" i="17"/>
  <c r="B98" i="17"/>
  <c r="E98" i="17"/>
  <c r="G98" i="17"/>
  <c r="B99" i="17"/>
  <c r="E99" i="17"/>
  <c r="G99" i="17"/>
  <c r="B100" i="17"/>
  <c r="E100" i="17"/>
  <c r="G100" i="17"/>
  <c r="B101" i="17"/>
  <c r="E101" i="17"/>
  <c r="G101" i="17"/>
  <c r="B102" i="17"/>
  <c r="E102" i="17"/>
  <c r="G102" i="17"/>
  <c r="B103" i="17"/>
  <c r="E103" i="17"/>
  <c r="G103" i="17"/>
  <c r="B104" i="17"/>
  <c r="E104" i="17"/>
  <c r="G104" i="17"/>
  <c r="B105" i="17"/>
  <c r="E105" i="17"/>
  <c r="G105" i="17"/>
  <c r="B106" i="17"/>
  <c r="E106" i="17"/>
  <c r="G106" i="17"/>
  <c r="B107" i="17"/>
  <c r="E107" i="17"/>
  <c r="G107" i="17"/>
  <c r="B108" i="17"/>
  <c r="E108" i="17"/>
  <c r="G108" i="17"/>
  <c r="B109" i="17"/>
  <c r="E109" i="17"/>
  <c r="G109" i="17"/>
  <c r="B110" i="17"/>
  <c r="E110" i="17"/>
  <c r="G110" i="17"/>
  <c r="B111" i="17"/>
  <c r="E111" i="17"/>
  <c r="G111" i="17"/>
  <c r="B112" i="17"/>
  <c r="E112" i="17"/>
  <c r="G112" i="17"/>
  <c r="B113" i="17"/>
  <c r="E113" i="17"/>
  <c r="G113" i="17"/>
  <c r="B114" i="17"/>
  <c r="E114" i="17"/>
  <c r="G114" i="17"/>
  <c r="B115" i="17"/>
  <c r="E115" i="17"/>
  <c r="G115" i="17"/>
  <c r="B116" i="17"/>
  <c r="E116" i="17"/>
  <c r="G116" i="17"/>
  <c r="B117" i="17"/>
  <c r="E117" i="17"/>
  <c r="G117" i="17"/>
  <c r="B118" i="17"/>
  <c r="E118" i="17"/>
  <c r="G118" i="17"/>
  <c r="B119" i="17"/>
  <c r="E119" i="17"/>
  <c r="G119" i="17"/>
  <c r="B120" i="17"/>
  <c r="E120" i="17"/>
  <c r="G120" i="17"/>
  <c r="B121" i="17"/>
  <c r="E121" i="17"/>
  <c r="G121" i="17"/>
  <c r="G97" i="17"/>
  <c r="E97" i="17"/>
  <c r="B97" i="17"/>
  <c r="B73" i="17"/>
  <c r="E73" i="17"/>
  <c r="F73" i="17"/>
  <c r="G73" i="17"/>
  <c r="B74" i="17"/>
  <c r="E74" i="17"/>
  <c r="F74" i="17"/>
  <c r="G74" i="17"/>
  <c r="B75" i="17"/>
  <c r="E75" i="17"/>
  <c r="F75" i="17"/>
  <c r="G75" i="17"/>
  <c r="B76" i="17"/>
  <c r="E76" i="17"/>
  <c r="F76" i="17"/>
  <c r="G76" i="17"/>
  <c r="B77" i="17"/>
  <c r="E77" i="17"/>
  <c r="F77" i="17"/>
  <c r="G77" i="17"/>
  <c r="B78" i="17"/>
  <c r="E78" i="17"/>
  <c r="F78" i="17"/>
  <c r="G78" i="17"/>
  <c r="B79" i="17"/>
  <c r="E79" i="17"/>
  <c r="F79" i="17"/>
  <c r="G79" i="17"/>
  <c r="B80" i="17"/>
  <c r="E80" i="17"/>
  <c r="F80" i="17"/>
  <c r="G80" i="17"/>
  <c r="B81" i="17"/>
  <c r="E81" i="17"/>
  <c r="F81" i="17"/>
  <c r="G81" i="17"/>
  <c r="B82" i="17"/>
  <c r="E82" i="17"/>
  <c r="F82" i="17"/>
  <c r="G82" i="17"/>
  <c r="B83" i="17"/>
  <c r="E83" i="17"/>
  <c r="F83" i="17"/>
  <c r="G83" i="17"/>
  <c r="B84" i="17"/>
  <c r="E84" i="17"/>
  <c r="F84" i="17"/>
  <c r="G84" i="17"/>
  <c r="B85" i="17"/>
  <c r="E85" i="17"/>
  <c r="F85" i="17"/>
  <c r="G85" i="17"/>
  <c r="B86" i="17"/>
  <c r="E86" i="17"/>
  <c r="F86" i="17"/>
  <c r="G86" i="17"/>
  <c r="B87" i="17"/>
  <c r="E87" i="17"/>
  <c r="F87" i="17"/>
  <c r="G87" i="17"/>
  <c r="B88" i="17"/>
  <c r="E88" i="17"/>
  <c r="F88" i="17"/>
  <c r="G88" i="17"/>
  <c r="B89" i="17"/>
  <c r="E89" i="17"/>
  <c r="F89" i="17"/>
  <c r="G89" i="17"/>
  <c r="B90" i="17"/>
  <c r="E90" i="17"/>
  <c r="F90" i="17"/>
  <c r="G90" i="17"/>
  <c r="B91" i="17"/>
  <c r="E91" i="17"/>
  <c r="F91" i="17"/>
  <c r="G91" i="17"/>
  <c r="B92" i="17"/>
  <c r="E92" i="17"/>
  <c r="F92" i="17"/>
  <c r="G92" i="17"/>
  <c r="B93" i="17"/>
  <c r="E93" i="17"/>
  <c r="F93" i="17"/>
  <c r="G93" i="17"/>
  <c r="B94" i="17"/>
  <c r="E94" i="17"/>
  <c r="F94" i="17"/>
  <c r="G94" i="17"/>
  <c r="B95" i="17"/>
  <c r="E95" i="17"/>
  <c r="F95" i="17"/>
  <c r="G95" i="17"/>
  <c r="B96" i="17"/>
  <c r="E96" i="17"/>
  <c r="F96" i="17"/>
  <c r="G96" i="17"/>
  <c r="G72" i="17"/>
  <c r="F72" i="17"/>
  <c r="E72" i="17"/>
  <c r="B72" i="17"/>
  <c r="B48" i="17"/>
  <c r="E48" i="17"/>
  <c r="F48" i="17"/>
  <c r="G48" i="17"/>
  <c r="B49" i="17"/>
  <c r="E49" i="17"/>
  <c r="F49" i="17"/>
  <c r="G49" i="17"/>
  <c r="B50" i="17"/>
  <c r="E50" i="17"/>
  <c r="F50" i="17"/>
  <c r="G50" i="17"/>
  <c r="B51" i="17"/>
  <c r="E51" i="17"/>
  <c r="F51" i="17"/>
  <c r="G51" i="17"/>
  <c r="B52" i="17"/>
  <c r="E52" i="17"/>
  <c r="F52" i="17"/>
  <c r="G52" i="17"/>
  <c r="B53" i="17"/>
  <c r="E53" i="17"/>
  <c r="F53" i="17"/>
  <c r="G53" i="17"/>
  <c r="B54" i="17"/>
  <c r="E54" i="17"/>
  <c r="F54" i="17"/>
  <c r="G54" i="17"/>
  <c r="B55" i="17"/>
  <c r="E55" i="17"/>
  <c r="F55" i="17"/>
  <c r="G55" i="17"/>
  <c r="B56" i="17"/>
  <c r="E56" i="17"/>
  <c r="F56" i="17"/>
  <c r="G56" i="17"/>
  <c r="B57" i="17"/>
  <c r="E57" i="17"/>
  <c r="F57" i="17"/>
  <c r="G57" i="17"/>
  <c r="B58" i="17"/>
  <c r="E58" i="17"/>
  <c r="F58" i="17"/>
  <c r="G58" i="17"/>
  <c r="B59" i="17"/>
  <c r="E59" i="17"/>
  <c r="F59" i="17"/>
  <c r="G59" i="17"/>
  <c r="B60" i="17"/>
  <c r="E60" i="17"/>
  <c r="F60" i="17"/>
  <c r="G60" i="17"/>
  <c r="B61" i="17"/>
  <c r="E61" i="17"/>
  <c r="F61" i="17"/>
  <c r="G61" i="17"/>
  <c r="B62" i="17"/>
  <c r="E62" i="17"/>
  <c r="F62" i="17"/>
  <c r="G62" i="17"/>
  <c r="B63" i="17"/>
  <c r="E63" i="17"/>
  <c r="F63" i="17"/>
  <c r="G63" i="17"/>
  <c r="B64" i="17"/>
  <c r="E64" i="17"/>
  <c r="F64" i="17"/>
  <c r="G64" i="17"/>
  <c r="B65" i="17"/>
  <c r="E65" i="17"/>
  <c r="F65" i="17"/>
  <c r="G65" i="17"/>
  <c r="B66" i="17"/>
  <c r="E66" i="17"/>
  <c r="F66" i="17"/>
  <c r="G66" i="17"/>
  <c r="B67" i="17"/>
  <c r="E67" i="17"/>
  <c r="F67" i="17"/>
  <c r="G67" i="17"/>
  <c r="B68" i="17"/>
  <c r="E68" i="17"/>
  <c r="F68" i="17"/>
  <c r="G68" i="17"/>
  <c r="B69" i="17"/>
  <c r="E69" i="17"/>
  <c r="F69" i="17"/>
  <c r="G69" i="17"/>
  <c r="B70" i="17"/>
  <c r="E70" i="17"/>
  <c r="F70" i="17"/>
  <c r="G70" i="17"/>
  <c r="B71" i="17"/>
  <c r="E71" i="17"/>
  <c r="F71" i="17"/>
  <c r="G71" i="17"/>
  <c r="G47" i="17"/>
  <c r="F47" i="17"/>
  <c r="E47" i="17"/>
  <c r="B47" i="17"/>
  <c r="B23" i="17"/>
  <c r="E23" i="17"/>
  <c r="F23" i="17"/>
  <c r="G23" i="17"/>
  <c r="B24" i="17"/>
  <c r="E24" i="17"/>
  <c r="F24" i="17"/>
  <c r="G24" i="17"/>
  <c r="B25" i="17"/>
  <c r="E25" i="17"/>
  <c r="F25" i="17"/>
  <c r="G25" i="17"/>
  <c r="B26" i="17"/>
  <c r="E26" i="17"/>
  <c r="F26" i="17"/>
  <c r="G26" i="17"/>
  <c r="B27" i="17"/>
  <c r="E27" i="17"/>
  <c r="F27" i="17"/>
  <c r="G27" i="17"/>
  <c r="B28" i="17"/>
  <c r="E28" i="17"/>
  <c r="F28" i="17"/>
  <c r="G28" i="17"/>
  <c r="B29" i="17"/>
  <c r="E29" i="17"/>
  <c r="F29" i="17"/>
  <c r="G29" i="17"/>
  <c r="B30" i="17"/>
  <c r="E30" i="17"/>
  <c r="F30" i="17"/>
  <c r="G30" i="17"/>
  <c r="B31" i="17"/>
  <c r="E31" i="17"/>
  <c r="F31" i="17"/>
  <c r="G31" i="17"/>
  <c r="B32" i="17"/>
  <c r="E32" i="17"/>
  <c r="F32" i="17"/>
  <c r="G32" i="17"/>
  <c r="B33" i="17"/>
  <c r="E33" i="17"/>
  <c r="F33" i="17"/>
  <c r="G33" i="17"/>
  <c r="B34" i="17"/>
  <c r="E34" i="17"/>
  <c r="F34" i="17"/>
  <c r="G34" i="17"/>
  <c r="B35" i="17"/>
  <c r="E35" i="17"/>
  <c r="F35" i="17"/>
  <c r="G35" i="17"/>
  <c r="B36" i="17"/>
  <c r="E36" i="17"/>
  <c r="F36" i="17"/>
  <c r="G36" i="17"/>
  <c r="B37" i="17"/>
  <c r="E37" i="17"/>
  <c r="F37" i="17"/>
  <c r="G37" i="17"/>
  <c r="B38" i="17"/>
  <c r="E38" i="17"/>
  <c r="F38" i="17"/>
  <c r="G38" i="17"/>
  <c r="B39" i="17"/>
  <c r="E39" i="17"/>
  <c r="F39" i="17"/>
  <c r="G39" i="17"/>
  <c r="B40" i="17"/>
  <c r="E40" i="17"/>
  <c r="F40" i="17"/>
  <c r="G40" i="17"/>
  <c r="B41" i="17"/>
  <c r="E41" i="17"/>
  <c r="F41" i="17"/>
  <c r="G41" i="17"/>
  <c r="B42" i="17"/>
  <c r="E42" i="17"/>
  <c r="F42" i="17"/>
  <c r="G42" i="17"/>
  <c r="B43" i="17"/>
  <c r="E43" i="17"/>
  <c r="F43" i="17"/>
  <c r="G43" i="17"/>
  <c r="B44" i="17"/>
  <c r="E44" i="17"/>
  <c r="F44" i="17"/>
  <c r="G44" i="17"/>
  <c r="B45" i="17"/>
  <c r="E45" i="17"/>
  <c r="F45" i="17"/>
  <c r="G45" i="17"/>
  <c r="B46" i="17"/>
  <c r="E46" i="17"/>
  <c r="F46" i="17"/>
  <c r="G46" i="17"/>
  <c r="G22" i="17"/>
  <c r="F22" i="17"/>
  <c r="E22" i="17"/>
  <c r="B22" i="17"/>
  <c r="B3" i="17"/>
  <c r="E3" i="17"/>
  <c r="F3" i="17"/>
  <c r="G3" i="17"/>
  <c r="B4" i="17"/>
  <c r="E4" i="17"/>
  <c r="F4" i="17"/>
  <c r="G4" i="17"/>
  <c r="B5" i="17"/>
  <c r="E5" i="17"/>
  <c r="F5" i="17"/>
  <c r="G5" i="17"/>
  <c r="B6" i="17"/>
  <c r="E6" i="17"/>
  <c r="F6" i="17"/>
  <c r="G6" i="17"/>
  <c r="B7" i="17"/>
  <c r="E7" i="17"/>
  <c r="F7" i="17"/>
  <c r="G7" i="17"/>
  <c r="B8" i="17"/>
  <c r="E8" i="17"/>
  <c r="F8" i="17"/>
  <c r="G8" i="17"/>
  <c r="B9" i="17"/>
  <c r="E9" i="17"/>
  <c r="F9" i="17"/>
  <c r="G9" i="17"/>
  <c r="B10" i="17"/>
  <c r="E10" i="17"/>
  <c r="F10" i="17"/>
  <c r="G10" i="17"/>
  <c r="B11" i="17"/>
  <c r="E11" i="17"/>
  <c r="F11" i="17"/>
  <c r="G11" i="17"/>
  <c r="B12" i="17"/>
  <c r="E12" i="17"/>
  <c r="F12" i="17"/>
  <c r="G12" i="17"/>
  <c r="B13" i="17"/>
  <c r="E13" i="17"/>
  <c r="F13" i="17"/>
  <c r="G13" i="17"/>
  <c r="B14" i="17"/>
  <c r="E14" i="17"/>
  <c r="F14" i="17"/>
  <c r="G14" i="17"/>
  <c r="B15" i="17"/>
  <c r="E15" i="17"/>
  <c r="F15" i="17"/>
  <c r="G15" i="17"/>
  <c r="B16" i="17"/>
  <c r="E16" i="17"/>
  <c r="F16" i="17"/>
  <c r="G16" i="17"/>
  <c r="B17" i="17"/>
  <c r="E17" i="17"/>
  <c r="F17" i="17"/>
  <c r="G17" i="17"/>
  <c r="B18" i="17"/>
  <c r="E18" i="17"/>
  <c r="F18" i="17"/>
  <c r="G18" i="17"/>
  <c r="B19" i="17"/>
  <c r="E19" i="17"/>
  <c r="F19" i="17"/>
  <c r="G19" i="17"/>
  <c r="B20" i="17"/>
  <c r="E20" i="17"/>
  <c r="F20" i="17"/>
  <c r="G20" i="17"/>
  <c r="B21" i="17"/>
  <c r="E21" i="17"/>
  <c r="F21" i="17"/>
  <c r="G21" i="17"/>
  <c r="G2" i="17"/>
  <c r="F2" i="17"/>
  <c r="E2" i="17"/>
  <c r="B2" i="17"/>
  <c r="F8" i="1"/>
  <c r="B17" i="5"/>
  <c r="A23" i="5"/>
  <c r="Y22" i="1"/>
  <c r="Y21" i="1"/>
  <c r="Y20" i="1"/>
  <c r="Y19" i="1"/>
  <c r="X22" i="1"/>
  <c r="X21" i="1"/>
  <c r="X20" i="1"/>
  <c r="X19" i="1"/>
  <c r="P21" i="1"/>
  <c r="P19" i="1"/>
  <c r="B13" i="11"/>
  <c r="B23" i="1"/>
  <c r="B25" i="1"/>
  <c r="B27" i="1"/>
  <c r="B29" i="1"/>
  <c r="B31" i="1"/>
  <c r="B33" i="1"/>
  <c r="B35" i="1"/>
  <c r="B37" i="1"/>
  <c r="B39" i="1"/>
  <c r="B41" i="1"/>
  <c r="B43" i="1"/>
  <c r="B45" i="1"/>
  <c r="B47" i="1"/>
  <c r="B49" i="1"/>
  <c r="B51" i="1"/>
  <c r="B53" i="1"/>
  <c r="B55" i="1"/>
  <c r="B57" i="1"/>
  <c r="B21" i="1"/>
  <c r="B19" i="1"/>
  <c r="A1" i="14"/>
  <c r="N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H9" i="1"/>
  <c r="H10" i="1"/>
  <c r="H11" i="1"/>
  <c r="H12" i="1"/>
  <c r="A1" i="12"/>
  <c r="A1" i="11"/>
  <c r="A1" i="10"/>
  <c r="A1" i="7"/>
  <c r="N2" i="12"/>
  <c r="J11" i="12"/>
  <c r="N2" i="11"/>
  <c r="N2" i="10"/>
  <c r="N2" i="7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E21" i="5"/>
  <c r="E19" i="5"/>
  <c r="E18" i="5"/>
  <c r="B5" i="5"/>
  <c r="H5" i="5"/>
  <c r="H4" i="5"/>
  <c r="H3" i="5"/>
  <c r="J58" i="1"/>
  <c r="J57" i="1"/>
  <c r="J56" i="1"/>
  <c r="J55" i="1"/>
  <c r="G9" i="1"/>
  <c r="I7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3" i="12"/>
  <c r="B28" i="14"/>
  <c r="B18" i="14"/>
  <c r="B43" i="7"/>
  <c r="B39" i="7"/>
  <c r="B55" i="7"/>
  <c r="B17" i="7"/>
  <c r="B37" i="7"/>
  <c r="B15" i="12"/>
  <c r="B53" i="10"/>
  <c r="B15" i="7"/>
  <c r="B21" i="7"/>
  <c r="B35" i="7"/>
  <c r="B47" i="7"/>
  <c r="B47" i="11"/>
  <c r="B41" i="7"/>
  <c r="B7" i="7"/>
  <c r="B53" i="7"/>
  <c r="B37" i="11"/>
  <c r="B21" i="11"/>
  <c r="B49" i="10"/>
  <c r="B7" i="12"/>
  <c r="B25" i="10"/>
  <c r="B51" i="7"/>
  <c r="B15" i="14"/>
  <c r="B17" i="14"/>
  <c r="B27" i="14"/>
  <c r="B19" i="10"/>
  <c r="B15" i="10"/>
  <c r="B29" i="10"/>
  <c r="C8" i="17"/>
  <c r="B33" i="7"/>
  <c r="B45" i="7"/>
  <c r="D42" i="17"/>
  <c r="B13" i="7"/>
  <c r="B23" i="7"/>
  <c r="B11" i="7"/>
  <c r="D40" i="17"/>
  <c r="B51" i="10"/>
  <c r="B17" i="10"/>
  <c r="B55" i="10"/>
  <c r="B11" i="10"/>
  <c r="B33" i="10"/>
  <c r="B23" i="10"/>
  <c r="B35" i="10"/>
  <c r="B43" i="10"/>
  <c r="B51" i="11"/>
  <c r="B45" i="10"/>
  <c r="H4" i="10"/>
  <c r="B47" i="10"/>
  <c r="B37" i="10"/>
  <c r="B53" i="11"/>
  <c r="B21" i="10"/>
  <c r="B13" i="10"/>
  <c r="B41" i="10"/>
  <c r="B31" i="10"/>
  <c r="B9" i="10"/>
  <c r="B27" i="10"/>
  <c r="B27" i="7"/>
  <c r="B29" i="7"/>
  <c r="B7" i="10"/>
  <c r="B9" i="7"/>
  <c r="B25" i="7"/>
  <c r="D26" i="17"/>
  <c r="B19" i="7"/>
  <c r="B31" i="7"/>
  <c r="B49" i="7"/>
  <c r="D44" i="17"/>
  <c r="D23" i="17"/>
  <c r="B25" i="14"/>
  <c r="D25" i="17"/>
  <c r="B23" i="14"/>
  <c r="B11" i="12"/>
  <c r="B20" i="12"/>
  <c r="B10" i="12"/>
  <c r="B7" i="14"/>
  <c r="C30" i="17"/>
  <c r="B16" i="12"/>
  <c r="B31" i="12"/>
  <c r="B20" i="14"/>
  <c r="B21" i="14"/>
  <c r="B11" i="14"/>
  <c r="B17" i="12"/>
  <c r="B12" i="14"/>
  <c r="B22" i="14"/>
  <c r="B8" i="12"/>
  <c r="D34" i="17"/>
  <c r="B22" i="12"/>
  <c r="B12" i="12"/>
  <c r="B13" i="12"/>
  <c r="B18" i="12"/>
  <c r="B21" i="12"/>
  <c r="B8" i="14"/>
  <c r="B30" i="12"/>
  <c r="B30" i="14"/>
  <c r="B31" i="14"/>
  <c r="B19" i="12"/>
  <c r="B29" i="14"/>
  <c r="B19" i="14"/>
  <c r="B9" i="14"/>
  <c r="B9" i="12"/>
  <c r="B24" i="12"/>
  <c r="B14" i="14"/>
  <c r="B26" i="14"/>
  <c r="C26" i="17"/>
  <c r="B13" i="14"/>
  <c r="B10" i="14"/>
  <c r="B29" i="12"/>
  <c r="B28" i="12"/>
  <c r="B24" i="14"/>
  <c r="B26" i="12"/>
  <c r="B27" i="12"/>
  <c r="B14" i="12"/>
  <c r="B25" i="12"/>
  <c r="B16" i="14"/>
  <c r="B43" i="11"/>
  <c r="B25" i="11"/>
  <c r="B41" i="11"/>
  <c r="B35" i="11"/>
  <c r="B39" i="11"/>
  <c r="B7" i="11"/>
  <c r="B31" i="11"/>
  <c r="B23" i="11"/>
  <c r="D19" i="17"/>
  <c r="C27" i="17"/>
  <c r="H4" i="11"/>
  <c r="B29" i="11"/>
  <c r="D28" i="17"/>
  <c r="D20" i="17"/>
  <c r="B45" i="11"/>
  <c r="B15" i="11"/>
  <c r="B17" i="11"/>
  <c r="B33" i="11"/>
  <c r="B55" i="11"/>
  <c r="B27" i="11"/>
  <c r="B19" i="11"/>
  <c r="D36" i="17"/>
  <c r="B49" i="11"/>
  <c r="B9" i="11"/>
  <c r="J14" i="5" l="1"/>
  <c r="E16" i="5" s="1"/>
</calcChain>
</file>

<file path=xl/sharedStrings.xml><?xml version="1.0" encoding="utf-8"?>
<sst xmlns="http://schemas.openxmlformats.org/spreadsheetml/2006/main" count="342" uniqueCount="114">
  <si>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</si>
  <si>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</si>
  <si>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</si>
  <si>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</si>
  <si>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</si>
  <si>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</si>
  <si>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</si>
  <si>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</si>
  <si>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</si>
  <si>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</si>
  <si>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</si>
  <si>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</si>
  <si>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会長名</t>
    <rPh sb="0" eb="3">
      <t>カイチョウメイ</t>
    </rPh>
    <phoneticPr fontId="2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</si>
  <si>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</si>
  <si>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</si>
  <si>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</si>
  <si>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電話・FAX</t>
  </si>
  <si>
    <t>電話・FAX</t>
    <rPh sb="0" eb="2">
      <t>デンワ</t>
    </rPh>
    <phoneticPr fontId="2"/>
  </si>
  <si>
    <t>e-mail</t>
    <phoneticPr fontId="2"/>
  </si>
  <si>
    <t>氏名</t>
    <rPh sb="0" eb="2">
      <t>シメイ</t>
    </rPh>
    <phoneticPr fontId="2"/>
  </si>
  <si>
    <t>下記の者は、当連盟（府県）代表選手により参加したく申しこみます。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</si>
  <si>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</si>
  <si>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</si>
  <si>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</si>
  <si>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</si>
  <si>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</si>
  <si>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</si>
  <si>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</si>
  <si>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</si>
  <si>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</si>
  <si>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</si>
  <si>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合　　　　　計</t>
    <rPh sb="0" eb="1">
      <t>ゴウ</t>
    </rPh>
    <rPh sb="6" eb="7">
      <t>ケイ</t>
    </rPh>
    <phoneticPr fontId="2"/>
  </si>
  <si>
    <t>責任者　住　所</t>
    <rPh sb="0" eb="3">
      <t>セキニンシャ</t>
    </rPh>
    <rPh sb="4" eb="5">
      <t>ジュウ</t>
    </rPh>
    <rPh sb="6" eb="7">
      <t>ショ</t>
    </rPh>
    <phoneticPr fontId="2"/>
  </si>
  <si>
    <t>　　　　氏　名</t>
    <rPh sb="4" eb="5">
      <t>シ</t>
    </rPh>
    <rPh sb="6" eb="7">
      <t>メイ</t>
    </rPh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</si>
  <si>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</si>
  <si>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　　　　会長名</t>
    <rPh sb="4" eb="7">
      <t>カイチョウメイ</t>
    </rPh>
    <phoneticPr fontId="2"/>
  </si>
  <si>
    <t>ＴＥＬ</t>
    <phoneticPr fontId="2"/>
  </si>
  <si>
    <t>※</t>
    <phoneticPr fontId="2"/>
  </si>
  <si>
    <t>×</t>
    <phoneticPr fontId="2"/>
  </si>
  <si>
    <t>＝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</si>
  <si>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</si>
  <si>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</si>
  <si>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</si>
  <si>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</si>
  <si>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</si>
  <si>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</si>
  <si>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</si>
  <si>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</si>
  <si>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</si>
  <si>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</si>
  <si>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</si>
  <si>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</si>
  <si>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</si>
  <si>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</si>
  <si>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</si>
  <si>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</si>
  <si>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</si>
  <si>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</si>
  <si>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</si>
  <si>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</si>
  <si>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</si>
  <si>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</si>
  <si>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</si>
  <si>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</si>
  <si>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</si>
  <si>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</si>
  <si>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</si>
  <si>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</si>
  <si>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府県名まで入力して下さい</t>
    <rPh sb="0" eb="2">
      <t>フケン</t>
    </rPh>
    <rPh sb="2" eb="3">
      <t>メイ</t>
    </rPh>
    <rPh sb="5" eb="7">
      <t>ニュウリョク</t>
    </rPh>
    <rPh sb="9" eb="10">
      <t>クダ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</si>
  <si>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</si>
  <si>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</si>
  <si>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</si>
  <si>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</si>
  <si>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MD</t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</si>
  <si>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</si>
  <si>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phoneticPr fontId="2"/>
  </si>
  <si>
    <t>ＭＩＸ</t>
    <phoneticPr fontId="2"/>
  </si>
  <si>
    <t>一般混合</t>
    <rPh sb="0" eb="2">
      <t>イッパン</t>
    </rPh>
    <rPh sb="2" eb="4">
      <t>コンゴウ</t>
    </rPh>
    <phoneticPr fontId="2"/>
  </si>
  <si>
    <t>一般男子単</t>
    <rPh sb="0" eb="2">
      <t>イッパン</t>
    </rPh>
    <phoneticPr fontId="2"/>
  </si>
  <si>
    <t>一般女子単</t>
    <rPh sb="0" eb="2">
      <t>イッパン</t>
    </rPh>
    <rPh sb="2" eb="3">
      <t>オンナ</t>
    </rPh>
    <phoneticPr fontId="2"/>
  </si>
  <si>
    <t>一般女子</t>
    <rPh sb="0" eb="2">
      <t>イッパン</t>
    </rPh>
    <rPh sb="2" eb="4">
      <t>ジョシ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</si>
  <si>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</si>
  <si>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</si>
  <si>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</si>
  <si>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</si>
  <si>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</si>
  <si>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</si>
  <si>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</si>
  <si>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</si>
  <si>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</si>
  <si>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</si>
  <si>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←</t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</si>
  <si>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</si>
  <si>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　</t>
  </si>
  <si>
    <t>　</t>
    <phoneticPr fontId="2"/>
  </si>
  <si>
    <t>「種目」の欄には、リスト項目の中から種目名を選択して下さい。「他の出場種目」も同じように選択して下さい。</t>
    <rPh sb="12" eb="14">
      <t>コウモク</t>
    </rPh>
    <rPh sb="15" eb="16">
      <t>ナカ</t>
    </rPh>
    <rPh sb="22" eb="24">
      <t>センタク</t>
    </rPh>
    <rPh sb="26" eb="27">
      <t>クダ</t>
    </rPh>
    <rPh sb="31" eb="32">
      <t>タ</t>
    </rPh>
    <rPh sb="33" eb="35">
      <t>シュツジョウ</t>
    </rPh>
    <rPh sb="35" eb="37">
      <t>シュモク</t>
    </rPh>
    <rPh sb="39" eb="40">
      <t>オナ</t>
    </rPh>
    <rPh sb="44" eb="46">
      <t>センタク</t>
    </rPh>
    <rPh sb="48" eb="49">
      <t>クダ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</si>
  <si>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</si>
  <si>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</si>
  <si>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</si>
  <si>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</si>
  <si>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</si>
  <si>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</si>
  <si>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</si>
  <si>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他の出場種目
混合は除く</t>
    <rPh sb="0" eb="1">
      <t>タ</t>
    </rPh>
    <rPh sb="2" eb="4">
      <t>シュツジョウ</t>
    </rPh>
    <rPh sb="4" eb="6">
      <t>シュモク</t>
    </rPh>
    <rPh sb="7" eb="9">
      <t>コンゴウ</t>
    </rPh>
    <rPh sb="10" eb="11">
      <t>ノゾ</t>
    </rPh>
    <phoneticPr fontId="2"/>
  </si>
  <si>
    <t>選手2の申込団体</t>
    <rPh sb="0" eb="2">
      <t>センシュ</t>
    </rPh>
    <rPh sb="4" eb="6">
      <t>モウシコミ</t>
    </rPh>
    <rPh sb="6" eb="8">
      <t>ダンタイ</t>
    </rPh>
    <phoneticPr fontId="2"/>
  </si>
  <si>
    <t>MD・WD追加用</t>
    <rPh sb="5" eb="7">
      <t>ツイカ</t>
    </rPh>
    <rPh sb="7" eb="8">
      <t>ヨウ</t>
    </rPh>
    <phoneticPr fontId="2"/>
  </si>
  <si>
    <t>２０組以上になった場合はMIX2の中に追加する場所がありますのでそちらに入力してください。</t>
    <rPh sb="2" eb="3">
      <t>クミ</t>
    </rPh>
    <rPh sb="3" eb="5">
      <t>イジョウ</t>
    </rPh>
    <rPh sb="9" eb="11">
      <t>バアイ</t>
    </rPh>
    <rPh sb="17" eb="18">
      <t>ナカ</t>
    </rPh>
    <rPh sb="19" eb="21">
      <t>ツイカ</t>
    </rPh>
    <rPh sb="23" eb="25">
      <t>バショ</t>
    </rPh>
    <rPh sb="36" eb="38">
      <t>ニュウリョク</t>
    </rPh>
    <phoneticPr fontId="2"/>
  </si>
  <si>
    <t>２５組以上になった場合はMIX2の中に追加する場所がありますのでそちらに入力してください。</t>
    <rPh sb="2" eb="3">
      <t>クミ</t>
    </rPh>
    <rPh sb="3" eb="5">
      <t>イジョウ</t>
    </rPh>
    <rPh sb="9" eb="11">
      <t>バアイ</t>
    </rPh>
    <rPh sb="17" eb="18">
      <t>ナカ</t>
    </rPh>
    <rPh sb="19" eb="21">
      <t>ツイカ</t>
    </rPh>
    <rPh sb="23" eb="25">
      <t>バショ</t>
    </rPh>
    <rPh sb="36" eb="38">
      <t>ニュウリョク</t>
    </rPh>
    <phoneticPr fontId="2"/>
  </si>
  <si>
    <t>混合の入力注意　　男子は上段　女子は下段に入力お願いいたします。</t>
    <rPh sb="0" eb="2">
      <t>コンゴウ</t>
    </rPh>
    <rPh sb="3" eb="5">
      <t>ニュウリョク</t>
    </rPh>
    <rPh sb="5" eb="7">
      <t>チュウイ</t>
    </rPh>
    <rPh sb="9" eb="11">
      <t>ダンシ</t>
    </rPh>
    <rPh sb="12" eb="14">
      <t>ジョウダン</t>
    </rPh>
    <rPh sb="15" eb="17">
      <t>ジョシ</t>
    </rPh>
    <rPh sb="18" eb="20">
      <t>ゲダン</t>
    </rPh>
    <rPh sb="21" eb="23">
      <t>ニュウリョク</t>
    </rPh>
    <rPh sb="24" eb="25">
      <t>ネガ</t>
    </rPh>
    <phoneticPr fontId="2"/>
  </si>
  <si>
    <t>すべてのシートには、保護が付いております。
解除のときはツールからお願いします。
シートの解除をえらんで下さい。PW 2023</t>
    <rPh sb="10" eb="12">
      <t>ホゴ</t>
    </rPh>
    <rPh sb="13" eb="14">
      <t>ツ</t>
    </rPh>
    <rPh sb="22" eb="24">
      <t>カイジョ</t>
    </rPh>
    <rPh sb="34" eb="35">
      <t>ネガ</t>
    </rPh>
    <rPh sb="45" eb="47">
      <t>カイジョ</t>
    </rPh>
    <rPh sb="52" eb="53">
      <t>クダ</t>
    </rPh>
    <phoneticPr fontId="2"/>
  </si>
  <si>
    <t>選手
山本　太郎</t>
    <rPh sb="0" eb="2">
      <t>センシュ</t>
    </rPh>
    <rPh sb="3" eb="5">
      <t>ヤマモト</t>
    </rPh>
    <rPh sb="6" eb="8">
      <t>タロウ</t>
    </rPh>
    <phoneticPr fontId="2"/>
  </si>
  <si>
    <t>ふりがな
やまもと　たろう</t>
    <phoneticPr fontId="2"/>
  </si>
  <si>
    <r>
      <rPr>
        <sz val="11"/>
        <rFont val="ＭＳ Ｐゴシック"/>
        <family val="3"/>
        <charset val="128"/>
      </rPr>
      <t>大阪府バドミントン協会御中</t>
    </r>
    <rPh sb="0" eb="3">
      <t>オオサカフ</t>
    </rPh>
    <rPh sb="9" eb="11">
      <t>キョウカイ</t>
    </rPh>
    <rPh sb="11" eb="13">
      <t>オンチュウ</t>
    </rPh>
    <phoneticPr fontId="2"/>
  </si>
  <si>
    <r>
      <t>令和</t>
    </r>
    <r>
      <rPr>
        <sz val="11"/>
        <rFont val="ＭＳ Ｐゴシック"/>
        <family val="3"/>
        <charset val="128"/>
      </rPr>
      <t>７年度　第７４回近畿総合選手権大会（一般の部）</t>
    </r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キンキ</t>
    </rPh>
    <rPh sb="12" eb="14">
      <t>ソウゴウ</t>
    </rPh>
    <rPh sb="14" eb="17">
      <t>センシュケン</t>
    </rPh>
    <rPh sb="17" eb="19">
      <t>タイカイ</t>
    </rPh>
    <rPh sb="20" eb="22">
      <t>イッパン</t>
    </rPh>
    <rPh sb="23" eb="24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</si>
</sst>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3" fontId="8" fillId="0" borderId="0" xfId="0" applyNumberFormat="1" applyFont="1" applyAlignment="1">
      <alignment horizontal="center" vertical="center"/>
    </xf>
    <xf numFmtId="41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" fontId="3" fillId="0" borderId="7" xfId="2" applyNumberFormat="1" applyFont="1" applyBorder="1" applyAlignment="1">
      <alignment horizontal="center" vertical="center"/>
    </xf>
    <xf numFmtId="41" fontId="3" fillId="0" borderId="8" xfId="0" applyNumberFormat="1" applyFont="1" applyBorder="1">
      <alignment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41" fontId="3" fillId="0" borderId="9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2" xfId="0" applyNumberFormat="1" applyFont="1" applyBorder="1">
      <alignment vertical="center"/>
    </xf>
    <xf numFmtId="3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2" xfId="0" applyFont="1" applyBorder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5" xfId="0" applyNumberFormat="1" applyFont="1" applyBorder="1" applyProtection="1">
      <alignment vertical="center"/>
      <protection locked="0"/>
    </xf>
    <xf numFmtId="57" fontId="3" fillId="0" borderId="0" xfId="0" applyNumberFormat="1" applyFont="1" applyProtection="1">
      <alignment vertical="center"/>
      <protection locked="0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/>
    <xf numFmtId="0" fontId="3" fillId="0" borderId="6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6" fillId="2" borderId="2" xfId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3" fillId="0" borderId="19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3" fontId="3" fillId="0" borderId="20" xfId="2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0" xfId="0" applyNumberFormat="1" applyFill="1">
      <alignment vertical="center"/>
    </xf>
    <xf numFmtId="0" fontId="25" fillId="5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0" xfId="0" applyFont="1" applyAlignment="1">
      <alignment horizontal="right" vertical="center" textRotation="255"/>
    </xf>
    <xf numFmtId="177" fontId="0" fillId="0" borderId="0" xfId="0" applyNumberForma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3" fillId="3" borderId="28" xfId="0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1" fontId="3" fillId="0" borderId="19" xfId="0" applyNumberFormat="1" applyFont="1" applyBorder="1" applyAlignment="1">
      <alignment horizontal="left" vertical="center" shrinkToFit="1"/>
    </xf>
    <xf numFmtId="41" fontId="3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3" fontId="3" fillId="0" borderId="38" xfId="0" applyNumberFormat="1" applyFont="1" applyBorder="1" applyAlignment="1">
      <alignment horizontal="center"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left" vertical="center"/>
    </xf>
    <xf numFmtId="3" fontId="3" fillId="0" borderId="14" xfId="0" applyNumberFormat="1" applyFont="1" applyBorder="1" applyAlignment="1">
      <alignment horizontal="distributed" vertical="center"/>
    </xf>
    <xf numFmtId="0" fontId="0" fillId="2" borderId="0" xfId="0" applyFont="1" applyFill="1" applyAlignment="1" applyProtection="1">
      <alignment horizontal="left" vertical="center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971550</xdr:colOff>
      <xdr:row>19</xdr:row>
      <xdr:rowOff>114300</xdr:rowOff>
    </xdr:from>
    <xdr:to>
      <xdr:col>23</xdr:col>
      <xdr:colOff>104775</xdr:colOff>
      <xdr:row>22</xdr:row>
      <xdr:rowOff>76200</xdr:rowOff>
    </xdr:to>
    <xdr:sp macro="" textlink="">
      <xdr:nvSpPr>
        <xdr:cNvPr id="1237" name="Oval 1">
          <a:extLst>
            <a:ext uri="{FF2B5EF4-FFF2-40B4-BE49-F238E27FC236}">
              <a16:creationId xmlns:a16="http://schemas.microsoft.com/office/drawing/2014/main" id="{8CB81F9B-6D18-AF2D-A08B-E2B25C2FDB1A}"/>
            </a:ext>
          </a:extLst>
        </xdr:cNvPr>
        <xdr:cNvSpPr>
          <a:spLocks noChangeArrowheads="1"/>
        </xdr:cNvSpPr>
      </xdr:nvSpPr>
      <xdr:spPr bwMode="auto">
        <a:xfrm>
          <a:off x="15268575" y="3800475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561975</xdr:colOff>
      <xdr:row>21</xdr:row>
      <xdr:rowOff>104775</xdr:rowOff>
    </xdr:from>
    <xdr:to>
      <xdr:col>21</xdr:col>
      <xdr:colOff>1009650</xdr:colOff>
      <xdr:row>24</xdr:row>
      <xdr:rowOff>85725</xdr:rowOff>
    </xdr:to>
    <xdr:sp macro="" textlink="">
      <xdr:nvSpPr>
        <xdr:cNvPr id="1238" name="Line 2">
          <a:extLst>
            <a:ext uri="{FF2B5EF4-FFF2-40B4-BE49-F238E27FC236}">
              <a16:creationId xmlns:a16="http://schemas.microsoft.com/office/drawing/2014/main" id="{5E68055E-C4AF-EBBA-BD76-80F5C4FB9220}"/>
            </a:ext>
          </a:extLst>
        </xdr:cNvPr>
        <xdr:cNvSpPr>
          <a:spLocks noChangeShapeType="1"/>
        </xdr:cNvSpPr>
      </xdr:nvSpPr>
      <xdr:spPr bwMode="auto">
        <a:xfrm flipV="1">
          <a:off x="14859000" y="4133850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866775</xdr:colOff>
      <xdr:row>24</xdr:row>
      <xdr:rowOff>85725</xdr:rowOff>
    </xdr:from>
    <xdr:to>
      <xdr:col>22</xdr:col>
      <xdr:colOff>161925</xdr:colOff>
      <xdr:row>25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34F78BC-73D8-85A9-08F8-FEE8709F6D34}"/>
            </a:ext>
          </a:extLst>
        </xdr:cNvPr>
        <xdr:cNvSpPr txBox="1">
          <a:spLocks noChangeArrowheads="1"/>
        </xdr:cNvSpPr>
      </xdr:nvSpPr>
      <xdr:spPr bwMode="auto">
        <a:xfrm>
          <a:off x="14125575" y="4629150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19</xdr:col>
      <xdr:colOff>381000</xdr:colOff>
      <xdr:row>13</xdr:row>
      <xdr:rowOff>57150</xdr:rowOff>
    </xdr:from>
    <xdr:to>
      <xdr:col>21</xdr:col>
      <xdr:colOff>723900</xdr:colOff>
      <xdr:row>18</xdr:row>
      <xdr:rowOff>95250</xdr:rowOff>
    </xdr:to>
    <xdr:sp macro="" textlink="">
      <xdr:nvSpPr>
        <xdr:cNvPr id="1240" name="Line 5">
          <a:extLst>
            <a:ext uri="{FF2B5EF4-FFF2-40B4-BE49-F238E27FC236}">
              <a16:creationId xmlns:a16="http://schemas.microsoft.com/office/drawing/2014/main" id="{52D942F6-9325-048E-79F8-832C309D0F8F}"/>
            </a:ext>
          </a:extLst>
        </xdr:cNvPr>
        <xdr:cNvSpPr>
          <a:spLocks noChangeShapeType="1"/>
        </xdr:cNvSpPr>
      </xdr:nvSpPr>
      <xdr:spPr bwMode="auto">
        <a:xfrm flipH="1">
          <a:off x="12601575" y="2524125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466725</xdr:colOff>
      <xdr:row>13</xdr:row>
      <xdr:rowOff>66675</xdr:rowOff>
    </xdr:from>
    <xdr:to>
      <xdr:col>21</xdr:col>
      <xdr:colOff>704850</xdr:colOff>
      <xdr:row>18</xdr:row>
      <xdr:rowOff>57150</xdr:rowOff>
    </xdr:to>
    <xdr:sp macro="" textlink="">
      <xdr:nvSpPr>
        <xdr:cNvPr id="1241" name="Line 6">
          <a:extLst>
            <a:ext uri="{FF2B5EF4-FFF2-40B4-BE49-F238E27FC236}">
              <a16:creationId xmlns:a16="http://schemas.microsoft.com/office/drawing/2014/main" id="{6BFA7695-0BC6-B11F-6FAF-CCC903FE7AF1}"/>
            </a:ext>
          </a:extLst>
        </xdr:cNvPr>
        <xdr:cNvSpPr>
          <a:spLocks noChangeShapeType="1"/>
        </xdr:cNvSpPr>
      </xdr:nvSpPr>
      <xdr:spPr bwMode="auto">
        <a:xfrm flipH="1">
          <a:off x="13725525" y="2533650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733425</xdr:colOff>
      <xdr:row>10</xdr:row>
      <xdr:rowOff>85725</xdr:rowOff>
    </xdr:from>
    <xdr:to>
      <xdr:col>24</xdr:col>
      <xdr:colOff>114300</xdr:colOff>
      <xdr:row>13</xdr:row>
      <xdr:rowOff>57150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7DDD98B2-8F21-9EBD-31C9-CE9F675B371A}"/>
            </a:ext>
          </a:extLst>
        </xdr:cNvPr>
        <xdr:cNvSpPr txBox="1">
          <a:spLocks noChangeArrowheads="1"/>
        </xdr:cNvSpPr>
      </xdr:nvSpPr>
      <xdr:spPr bwMode="auto">
        <a:xfrm>
          <a:off x="15030450" y="2133600"/>
          <a:ext cx="159067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18</xdr:col>
      <xdr:colOff>142875</xdr:colOff>
      <xdr:row>19</xdr:row>
      <xdr:rowOff>123825</xdr:rowOff>
    </xdr:from>
    <xdr:to>
      <xdr:col>19</xdr:col>
      <xdr:colOff>581025</xdr:colOff>
      <xdr:row>21</xdr:row>
      <xdr:rowOff>152400</xdr:rowOff>
    </xdr:to>
    <xdr:sp macro="" textlink="">
      <xdr:nvSpPr>
        <xdr:cNvPr id="1243" name="Line 9">
          <a:extLst>
            <a:ext uri="{FF2B5EF4-FFF2-40B4-BE49-F238E27FC236}">
              <a16:creationId xmlns:a16="http://schemas.microsoft.com/office/drawing/2014/main" id="{61C31AA1-80EE-79FA-E238-40C9A77BD8AD}"/>
            </a:ext>
          </a:extLst>
        </xdr:cNvPr>
        <xdr:cNvSpPr>
          <a:spLocks noChangeShapeType="1"/>
        </xdr:cNvSpPr>
      </xdr:nvSpPr>
      <xdr:spPr bwMode="auto">
        <a:xfrm>
          <a:off x="12163425" y="3810000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590550</xdr:colOff>
      <xdr:row>21</xdr:row>
      <xdr:rowOff>152400</xdr:rowOff>
    </xdr:from>
    <xdr:to>
      <xdr:col>21</xdr:col>
      <xdr:colOff>542925</xdr:colOff>
      <xdr:row>23</xdr:row>
      <xdr:rowOff>9525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C801534-720A-74F1-EEF6-4B4904641AD5}"/>
            </a:ext>
          </a:extLst>
        </xdr:cNvPr>
        <xdr:cNvSpPr txBox="1">
          <a:spLocks noChangeArrowheads="1"/>
        </xdr:cNvSpPr>
      </xdr:nvSpPr>
      <xdr:spPr bwMode="auto">
        <a:xfrm>
          <a:off x="12811125" y="4181475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12</xdr:col>
      <xdr:colOff>209550</xdr:colOff>
      <xdr:row>17</xdr:row>
      <xdr:rowOff>200025</xdr:rowOff>
    </xdr:from>
    <xdr:to>
      <xdr:col>14</xdr:col>
      <xdr:colOff>0</xdr:colOff>
      <xdr:row>17</xdr:row>
      <xdr:rowOff>200025</xdr:rowOff>
    </xdr:to>
    <xdr:sp macro="" textlink="">
      <xdr:nvSpPr>
        <xdr:cNvPr id="1245" name="Line 11">
          <a:extLst>
            <a:ext uri="{FF2B5EF4-FFF2-40B4-BE49-F238E27FC236}">
              <a16:creationId xmlns:a16="http://schemas.microsoft.com/office/drawing/2014/main" id="{90C144A1-0C82-84B8-0558-F88BEC039245}"/>
            </a:ext>
          </a:extLst>
        </xdr:cNvPr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0</xdr:row>
      <xdr:rowOff>295275</xdr:rowOff>
    </xdr:from>
    <xdr:to>
      <xdr:col>9</xdr:col>
      <xdr:colOff>0</xdr:colOff>
      <xdr:row>2</xdr:row>
      <xdr:rowOff>76200</xdr:rowOff>
    </xdr:to>
    <xdr:sp macro="" textlink="">
      <xdr:nvSpPr>
        <xdr:cNvPr id="6" name="星: 10 pt 5">
          <a:extLst>
            <a:ext uri="{FF2B5EF4-FFF2-40B4-BE49-F238E27FC236}">
              <a16:creationId xmlns:a16="http://schemas.microsoft.com/office/drawing/2014/main" id="{A62E9638-B90A-BB39-2658-DB23FF77B506}"/>
            </a:ext>
          </a:extLst>
        </xdr:cNvPr>
        <xdr:cNvSpPr/>
      </xdr:nvSpPr>
      <xdr:spPr>
        <a:xfrm>
          <a:off x="4752975" y="295275"/>
          <a:ext cx="457200" cy="457200"/>
        </a:xfrm>
        <a:prstGeom prst="star10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kumimoji="1" lang="en-US" altLang="ja-JP" sz="1400"/>
            <a:t>1</a:t>
          </a:r>
          <a:endParaRPr kumimoji="1" lang="ja-JP" altLang="en-US" sz="1400"/>
        </a:p>
      </xdr:txBody>
    </xdr:sp>
    <xdr:clientData/>
  </xdr:twoCellAnchor>
  <xdr:twoCellAnchor>
    <xdr:from>
      <xdr:col>14</xdr:col>
      <xdr:colOff>152400</xdr:colOff>
      <xdr:row>5</xdr:row>
      <xdr:rowOff>85725</xdr:rowOff>
    </xdr:from>
    <xdr:to>
      <xdr:col>16</xdr:col>
      <xdr:colOff>209550</xdr:colOff>
      <xdr:row>8</xdr:row>
      <xdr:rowOff>28575</xdr:rowOff>
    </xdr:to>
    <xdr:sp macro="" textlink="">
      <xdr:nvSpPr>
        <xdr:cNvPr id="7" name="星: 10 pt 6">
          <a:extLst>
            <a:ext uri="{FF2B5EF4-FFF2-40B4-BE49-F238E27FC236}">
              <a16:creationId xmlns:a16="http://schemas.microsoft.com/office/drawing/2014/main" id="{670ED3DF-E4AE-4DCA-BDB1-3826B93DC019}"/>
            </a:ext>
          </a:extLst>
        </xdr:cNvPr>
        <xdr:cNvSpPr/>
      </xdr:nvSpPr>
      <xdr:spPr>
        <a:xfrm>
          <a:off x="10953750" y="1276350"/>
          <a:ext cx="457200" cy="457200"/>
        </a:xfrm>
        <a:prstGeom prst="star10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kumimoji="1" lang="en-US" altLang="ja-JP" sz="1400"/>
            <a:t>2</a:t>
          </a:r>
          <a:endParaRPr kumimoji="1" lang="ja-JP" altLang="en-US" sz="1400"/>
        </a:p>
      </xdr:txBody>
    </xdr:sp>
    <xdr:clientData/>
  </xdr:twoCellAnchor>
  <xdr:twoCellAnchor>
    <xdr:from>
      <xdr:col>4</xdr:col>
      <xdr:colOff>114300</xdr:colOff>
      <xdr:row>14</xdr:row>
      <xdr:rowOff>9525</xdr:rowOff>
    </xdr:from>
    <xdr:to>
      <xdr:col>6</xdr:col>
      <xdr:colOff>809625</xdr:colOff>
      <xdr:row>15</xdr:row>
      <xdr:rowOff>142875</xdr:rowOff>
    </xdr:to>
    <xdr:sp macro="" textlink="">
      <xdr:nvSpPr>
        <xdr:cNvPr id="10" name="吹き出し: 2 つ折線 9">
          <a:extLst>
            <a:ext uri="{FF2B5EF4-FFF2-40B4-BE49-F238E27FC236}">
              <a16:creationId xmlns:a16="http://schemas.microsoft.com/office/drawing/2014/main" id="{B4A73A85-03E0-7EEE-0363-ADF03DB74AD8}"/>
            </a:ext>
          </a:extLst>
        </xdr:cNvPr>
        <xdr:cNvSpPr/>
      </xdr:nvSpPr>
      <xdr:spPr>
        <a:xfrm>
          <a:off x="1333500" y="2647950"/>
          <a:ext cx="1933575" cy="304800"/>
        </a:xfrm>
        <a:prstGeom prst="borderCallout3">
          <a:avLst>
            <a:gd name="adj1" fmla="val 18750"/>
            <a:gd name="adj2" fmla="val -8333"/>
            <a:gd name="adj3" fmla="val 18750"/>
            <a:gd name="adj4" fmla="val -16667"/>
            <a:gd name="adj5" fmla="val 100000"/>
            <a:gd name="adj6" fmla="val -16667"/>
            <a:gd name="adj7" fmla="val 191088"/>
            <a:gd name="adj8" fmla="val 56691"/>
          </a:avLst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姓と名の間に必ずスペース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showZeros="0" tabSelected="1" workbookViewId="0">
      <selection activeCell="N2" sqref="N2:S2"/>
    </sheetView>
  </sheetViews>
  <sheetFormatPr defaultRowHeight="13.2" x14ac:dyDescent="0.2"/>
  <cols>
    <col min="1" max="1" width="2.6640625" style="9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style="1" customWidth="1"/>
    <col min="11" max="11" width="16.6640625" customWidth="1"/>
    <col min="12" max="12" width="4.21875" customWidth="1"/>
    <col min="13" max="13" width="9.6640625" customWidth="1"/>
    <col min="14" max="14" width="36.33203125" customWidth="1"/>
    <col min="15" max="15" width="2.6640625" style="9" customWidth="1"/>
    <col min="16" max="16" width="2.6640625" style="2" customWidth="1"/>
    <col min="17" max="17" width="8.109375" customWidth="1"/>
    <col min="18" max="19" width="2.6640625" style="1" customWidth="1"/>
    <col min="20" max="22" width="13.6640625" customWidth="1"/>
    <col min="23" max="23" width="8.88671875" customWidth="1"/>
    <col min="24" max="24" width="6.44140625" style="1" customWidth="1"/>
    <col min="25" max="25" width="16.6640625" customWidth="1"/>
  </cols>
  <sheetData>
    <row r="1" spans="1:26" ht="26.25" customHeight="1" thickBot="1" x14ac:dyDescent="0.25">
      <c r="A1" s="133" t="str">
        <f>N2</f>
        <v>令和７年度　第７４回近畿総合選手権大会（一般の部）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M1" s="135" t="s">
        <v>49</v>
      </c>
      <c r="N1" s="135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6" ht="27" customHeight="1" thickBot="1" x14ac:dyDescent="0.25">
      <c r="A2" s="10"/>
      <c r="B2" s="10"/>
      <c r="C2" s="133" t="s">
        <v>43</v>
      </c>
      <c r="D2" s="134"/>
      <c r="E2" s="134"/>
      <c r="F2" s="134"/>
      <c r="G2" s="74"/>
      <c r="I2" s="17"/>
      <c r="J2" s="18" t="s">
        <v>4</v>
      </c>
      <c r="K2" s="108" t="s">
        <v>93</v>
      </c>
      <c r="M2" t="s">
        <v>53</v>
      </c>
      <c r="N2" s="186" t="s">
        <v>113</v>
      </c>
      <c r="O2" s="186"/>
      <c r="P2" s="186"/>
      <c r="Q2" s="186"/>
      <c r="R2" s="186"/>
      <c r="S2" s="186"/>
      <c r="T2" s="23"/>
      <c r="U2" s="74"/>
      <c r="W2" s="17"/>
      <c r="X2" s="18"/>
      <c r="Y2" s="75"/>
      <c r="Z2" s="5"/>
    </row>
    <row r="3" spans="1:26" ht="13.5" customHeight="1" x14ac:dyDescent="0.2">
      <c r="A3" s="10"/>
      <c r="B3" s="10"/>
      <c r="C3" s="10"/>
      <c r="D3" s="10"/>
      <c r="E3" s="10"/>
      <c r="F3" s="23"/>
      <c r="G3" s="23"/>
      <c r="H3" s="18"/>
      <c r="I3" s="17"/>
      <c r="J3" s="17"/>
      <c r="K3" s="90" t="s">
        <v>68</v>
      </c>
      <c r="M3" s="9" t="s">
        <v>88</v>
      </c>
      <c r="N3" s="96"/>
      <c r="O3" s="10"/>
      <c r="P3" s="10"/>
      <c r="Q3" s="10"/>
      <c r="R3" s="10"/>
      <c r="S3" s="10"/>
      <c r="T3" s="23"/>
      <c r="U3" s="23"/>
      <c r="V3" s="18"/>
      <c r="W3" s="17"/>
      <c r="X3" s="17"/>
      <c r="Y3" s="1"/>
      <c r="Z3" s="5"/>
    </row>
    <row r="4" spans="1:26" x14ac:dyDescent="0.2">
      <c r="A4" s="186" t="s">
        <v>112</v>
      </c>
      <c r="B4" s="186"/>
      <c r="C4" s="186"/>
      <c r="D4" s="186"/>
      <c r="E4" s="186"/>
      <c r="F4" s="186"/>
      <c r="G4" s="186"/>
      <c r="H4" s="24"/>
      <c r="I4" s="24"/>
      <c r="J4" s="17"/>
      <c r="M4" s="9" t="s">
        <v>87</v>
      </c>
      <c r="N4" s="123">
        <v>45748</v>
      </c>
      <c r="O4" s="76"/>
      <c r="P4" s="76"/>
      <c r="Q4" s="76"/>
      <c r="R4" s="76"/>
      <c r="S4" s="76"/>
      <c r="T4" s="76"/>
      <c r="U4" s="24"/>
      <c r="V4" s="24"/>
      <c r="W4" s="24"/>
      <c r="X4" s="17"/>
    </row>
    <row r="5" spans="1:26" x14ac:dyDescent="0.2">
      <c r="F5" s="25"/>
      <c r="G5" s="25"/>
      <c r="H5" s="139" t="str">
        <f>K2&amp;"バドミントン協会"</f>
        <v>　バドミントン協会</v>
      </c>
      <c r="I5" s="139"/>
      <c r="J5" s="139"/>
      <c r="M5" s="9"/>
      <c r="N5" s="26"/>
      <c r="T5" s="25"/>
      <c r="U5" s="25"/>
      <c r="V5" s="77"/>
      <c r="W5" s="77"/>
      <c r="X5" s="77"/>
    </row>
    <row r="6" spans="1:26" x14ac:dyDescent="0.2">
      <c r="F6" s="25"/>
      <c r="G6" s="25"/>
      <c r="H6" s="25"/>
      <c r="I6" s="25"/>
      <c r="J6" s="37"/>
      <c r="M6" t="s">
        <v>12</v>
      </c>
      <c r="N6" s="95"/>
      <c r="T6" s="25"/>
      <c r="U6" s="25"/>
      <c r="V6" s="25"/>
      <c r="W6" s="25"/>
      <c r="X6" s="37"/>
    </row>
    <row r="7" spans="1:26" x14ac:dyDescent="0.15">
      <c r="C7" s="25"/>
      <c r="D7" s="37"/>
      <c r="E7" s="37"/>
      <c r="F7" s="112"/>
      <c r="G7" s="113"/>
      <c r="H7" s="37" t="s">
        <v>54</v>
      </c>
      <c r="I7" s="138">
        <f>N6</f>
        <v>0</v>
      </c>
      <c r="J7" s="138"/>
      <c r="K7" s="1" t="s">
        <v>13</v>
      </c>
      <c r="N7" s="91" t="s">
        <v>81</v>
      </c>
      <c r="Q7" s="25"/>
      <c r="R7" s="37"/>
      <c r="S7" s="37"/>
      <c r="T7" s="25"/>
      <c r="U7" s="25"/>
      <c r="V7" s="37"/>
      <c r="W7" s="37"/>
      <c r="X7" s="37"/>
      <c r="Y7" s="1"/>
    </row>
    <row r="8" spans="1:26" ht="13.5" customHeight="1" x14ac:dyDescent="0.2">
      <c r="D8" s="131" t="s">
        <v>86</v>
      </c>
      <c r="E8" s="131"/>
      <c r="F8" s="141">
        <f>N14</f>
        <v>0</v>
      </c>
      <c r="G8" s="141"/>
      <c r="L8" s="140" t="s">
        <v>82</v>
      </c>
      <c r="M8" s="65" t="s">
        <v>50</v>
      </c>
      <c r="N8" s="69"/>
    </row>
    <row r="9" spans="1:26" x14ac:dyDescent="0.2">
      <c r="E9"/>
      <c r="F9" s="1" t="s">
        <v>14</v>
      </c>
      <c r="G9" s="114" t="str">
        <f>"住所　〒"&amp;N8</f>
        <v>住所　〒</v>
      </c>
      <c r="H9" s="136">
        <f>N9</f>
        <v>0</v>
      </c>
      <c r="I9" s="136"/>
      <c r="J9" s="136"/>
      <c r="K9" s="136"/>
      <c r="L9" s="140"/>
      <c r="M9" s="65" t="s">
        <v>15</v>
      </c>
      <c r="N9" s="70"/>
      <c r="U9" s="20"/>
      <c r="V9" s="78"/>
      <c r="W9" s="78"/>
      <c r="X9" s="78"/>
      <c r="Y9" s="78"/>
    </row>
    <row r="10" spans="1:26" x14ac:dyDescent="0.2">
      <c r="G10" s="115" t="s">
        <v>16</v>
      </c>
      <c r="H10" s="137">
        <f>N10</f>
        <v>0</v>
      </c>
      <c r="I10" s="137"/>
      <c r="J10" s="137"/>
      <c r="K10" s="137"/>
      <c r="L10" s="140"/>
      <c r="M10" s="65" t="s">
        <v>17</v>
      </c>
      <c r="N10" s="69"/>
      <c r="V10" s="64"/>
      <c r="W10" s="64"/>
      <c r="X10" s="64"/>
      <c r="Y10" s="64"/>
    </row>
    <row r="11" spans="1:26" x14ac:dyDescent="0.2">
      <c r="G11" s="116" t="s">
        <v>18</v>
      </c>
      <c r="H11" s="148">
        <f>N11</f>
        <v>0</v>
      </c>
      <c r="I11" s="148"/>
      <c r="J11" s="148"/>
      <c r="K11" s="148"/>
      <c r="L11" s="140"/>
      <c r="M11" s="65" t="s">
        <v>18</v>
      </c>
      <c r="N11" s="101"/>
      <c r="V11" s="21"/>
      <c r="W11" s="21"/>
      <c r="X11" s="21"/>
      <c r="Y11" s="21"/>
    </row>
    <row r="12" spans="1:26" x14ac:dyDescent="0.2">
      <c r="G12" s="22" t="s">
        <v>19</v>
      </c>
      <c r="H12" s="148">
        <f>N12</f>
        <v>0</v>
      </c>
      <c r="I12" s="148"/>
      <c r="J12" s="117"/>
      <c r="K12" s="117"/>
      <c r="L12" s="140"/>
      <c r="M12" s="65" t="s">
        <v>19</v>
      </c>
      <c r="N12" s="69"/>
      <c r="V12" s="21"/>
      <c r="W12" s="21"/>
      <c r="X12" s="24"/>
      <c r="Y12" s="24"/>
    </row>
    <row r="13" spans="1:26" ht="6" customHeight="1" x14ac:dyDescent="0.2">
      <c r="G13" s="22"/>
      <c r="H13" s="118"/>
      <c r="I13" s="118"/>
      <c r="J13" s="17"/>
      <c r="K13" s="21"/>
      <c r="L13" s="140"/>
      <c r="V13" s="21"/>
      <c r="W13" s="21"/>
      <c r="X13" s="17"/>
      <c r="Y13" s="21"/>
    </row>
    <row r="14" spans="1:26" x14ac:dyDescent="0.2">
      <c r="F14" s="142" t="s">
        <v>20</v>
      </c>
      <c r="G14" s="142"/>
      <c r="H14" s="142"/>
      <c r="I14" s="142"/>
      <c r="J14" s="142"/>
      <c r="K14" s="142"/>
      <c r="L14" s="140"/>
      <c r="M14" s="65" t="s">
        <v>86</v>
      </c>
      <c r="N14" s="97"/>
      <c r="T14" s="64"/>
      <c r="U14" s="64"/>
      <c r="V14" s="64"/>
      <c r="W14" s="64"/>
      <c r="X14" s="64"/>
      <c r="Y14" s="64"/>
    </row>
    <row r="15" spans="1:26" ht="13.5" customHeight="1" x14ac:dyDescent="0.2">
      <c r="M15" s="130" t="s">
        <v>109</v>
      </c>
      <c r="N15" s="130"/>
    </row>
    <row r="16" spans="1:26" ht="14.4" x14ac:dyDescent="0.2">
      <c r="A16" s="147" t="s">
        <v>11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M16" s="130"/>
      <c r="N16" s="130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spans="1:25" ht="14.4" x14ac:dyDescent="0.2">
      <c r="A17" s="149" t="s">
        <v>95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M17" s="130"/>
      <c r="N17" s="130"/>
      <c r="O17" s="132" t="s">
        <v>41</v>
      </c>
      <c r="P17" s="147"/>
      <c r="Q17" s="147"/>
      <c r="R17" s="147"/>
      <c r="S17" s="147"/>
      <c r="T17" s="147"/>
      <c r="U17" s="147"/>
      <c r="V17" s="147"/>
      <c r="W17" s="147"/>
      <c r="X17" s="147"/>
      <c r="Y17" s="147"/>
    </row>
    <row r="18" spans="1:25" ht="35.1" customHeight="1" x14ac:dyDescent="0.2">
      <c r="B18" s="4"/>
      <c r="C18" s="58" t="s">
        <v>1</v>
      </c>
      <c r="D18" s="57" t="s">
        <v>3</v>
      </c>
      <c r="E18" s="67" t="s">
        <v>2</v>
      </c>
      <c r="F18" s="125" t="s">
        <v>110</v>
      </c>
      <c r="G18" s="125" t="s">
        <v>111</v>
      </c>
      <c r="H18" s="58" t="s">
        <v>9</v>
      </c>
      <c r="I18" s="58" t="s">
        <v>7</v>
      </c>
      <c r="J18" s="58" t="s">
        <v>8</v>
      </c>
      <c r="K18" s="109" t="s">
        <v>103</v>
      </c>
      <c r="P18" s="4"/>
      <c r="Q18" s="58" t="s">
        <v>1</v>
      </c>
      <c r="R18" s="57" t="s">
        <v>3</v>
      </c>
      <c r="S18" s="67" t="s">
        <v>2</v>
      </c>
      <c r="T18" s="58" t="s">
        <v>6</v>
      </c>
      <c r="U18" s="58" t="s">
        <v>5</v>
      </c>
      <c r="V18" s="58" t="s">
        <v>9</v>
      </c>
      <c r="W18" s="58" t="s">
        <v>7</v>
      </c>
      <c r="X18" s="58" t="s">
        <v>8</v>
      </c>
      <c r="Y18" s="58" t="s">
        <v>10</v>
      </c>
    </row>
    <row r="19" spans="1:25" x14ac:dyDescent="0.2">
      <c r="A19" s="131">
        <v>1</v>
      </c>
      <c r="B19" s="143" t="str">
        <f>LEFT(K2,1)</f>
        <v>　</v>
      </c>
      <c r="C19" s="145"/>
      <c r="D19" s="145"/>
      <c r="E19" s="6"/>
      <c r="F19" s="12"/>
      <c r="G19" s="12"/>
      <c r="H19" s="12"/>
      <c r="I19" s="7"/>
      <c r="J19" s="11" t="str">
        <f>IF(I19="","",DATEDIF(I19,N4,"Y")&amp;"歳")</f>
        <v/>
      </c>
      <c r="K19" s="102"/>
      <c r="M19" s="129" t="s">
        <v>67</v>
      </c>
      <c r="N19" s="129"/>
      <c r="O19" s="131">
        <v>1</v>
      </c>
      <c r="P19" s="143" t="str">
        <f>LEFT(Y2,1)</f>
        <v/>
      </c>
      <c r="Q19" s="145" t="s">
        <v>57</v>
      </c>
      <c r="R19" s="145">
        <v>1</v>
      </c>
      <c r="S19" s="6" t="s">
        <v>58</v>
      </c>
      <c r="T19" s="12" t="s">
        <v>61</v>
      </c>
      <c r="U19" s="12" t="s">
        <v>62</v>
      </c>
      <c r="V19" s="12" t="s">
        <v>63</v>
      </c>
      <c r="W19" s="7">
        <v>20122</v>
      </c>
      <c r="X19" s="11" t="str">
        <f>IF(W19="","",DATEDIF(W19,N4,"Y")&amp;"歳")</f>
        <v>70歳</v>
      </c>
      <c r="Y19" s="14" t="str">
        <f>LEFT(K2,1)&amp;"・"&amp;V19</f>
        <v>　・わかくさ</v>
      </c>
    </row>
    <row r="20" spans="1:25" x14ac:dyDescent="0.2">
      <c r="A20" s="131"/>
      <c r="B20" s="144"/>
      <c r="C20" s="146"/>
      <c r="D20" s="146"/>
      <c r="E20" s="6"/>
      <c r="F20" s="13"/>
      <c r="G20" s="13"/>
      <c r="H20" s="13"/>
      <c r="I20" s="8"/>
      <c r="J20" s="3" t="str">
        <f>IF(I20="","",DATEDIF(I20,N4,"Y")&amp;"歳")</f>
        <v/>
      </c>
      <c r="K20" s="103"/>
      <c r="M20" s="129"/>
      <c r="N20" s="129"/>
      <c r="O20" s="131"/>
      <c r="P20" s="144"/>
      <c r="Q20" s="146"/>
      <c r="R20" s="146"/>
      <c r="S20" s="6" t="s">
        <v>59</v>
      </c>
      <c r="T20" s="13" t="s">
        <v>65</v>
      </c>
      <c r="U20" s="13" t="s">
        <v>66</v>
      </c>
      <c r="V20" s="13" t="s">
        <v>64</v>
      </c>
      <c r="W20" s="8">
        <v>20123</v>
      </c>
      <c r="X20" s="3" t="str">
        <f>IF(W20="","",DATEDIF(W20,N4,"Y")&amp;"歳")</f>
        <v>70歳</v>
      </c>
      <c r="Y20" s="15" t="str">
        <f>LEFT(K2,1)&amp;"・"&amp;V20</f>
        <v>　・風見鶏</v>
      </c>
    </row>
    <row r="21" spans="1:25" x14ac:dyDescent="0.2">
      <c r="A21" s="131">
        <v>2</v>
      </c>
      <c r="B21" s="143" t="str">
        <f>LEFT(K2,1)</f>
        <v>　</v>
      </c>
      <c r="C21" s="145"/>
      <c r="D21" s="145"/>
      <c r="E21" s="6"/>
      <c r="F21" s="12"/>
      <c r="G21" s="12"/>
      <c r="H21" s="12"/>
      <c r="I21" s="7"/>
      <c r="J21" s="11" t="str">
        <f>IF(I21="","",DATEDIF(I21,N4,"Y")&amp;"歳")</f>
        <v/>
      </c>
      <c r="K21" s="102"/>
      <c r="O21" s="131">
        <v>2</v>
      </c>
      <c r="P21" s="143" t="str">
        <f>LEFT(Y2,1)</f>
        <v/>
      </c>
      <c r="Q21" s="145" t="s">
        <v>57</v>
      </c>
      <c r="R21" s="145">
        <v>2</v>
      </c>
      <c r="S21" s="6" t="s">
        <v>60</v>
      </c>
      <c r="T21" s="12"/>
      <c r="U21" s="12"/>
      <c r="V21" s="12"/>
      <c r="W21" s="86">
        <v>19573</v>
      </c>
      <c r="X21" s="11" t="str">
        <f>IF(W21="","",DATEDIF(W21,N4,"Y")&amp;"歳")</f>
        <v>71歳</v>
      </c>
      <c r="Y21" s="14" t="str">
        <f>LEFT(K2,1)&amp;"・"&amp;V21</f>
        <v>　・</v>
      </c>
    </row>
    <row r="22" spans="1:25" x14ac:dyDescent="0.2">
      <c r="A22" s="131"/>
      <c r="B22" s="144"/>
      <c r="C22" s="146"/>
      <c r="D22" s="146"/>
      <c r="E22" s="6"/>
      <c r="F22" s="13"/>
      <c r="G22" s="13"/>
      <c r="H22" s="13"/>
      <c r="I22" s="8"/>
      <c r="J22" s="3" t="str">
        <f>IF(I22="","",DATEDIF(I22,N4,"Y")&amp;"歳")</f>
        <v/>
      </c>
      <c r="K22" s="103"/>
      <c r="M22" s="1" t="s">
        <v>70</v>
      </c>
      <c r="O22" s="131"/>
      <c r="P22" s="157"/>
      <c r="Q22" s="150"/>
      <c r="R22" s="150"/>
      <c r="S22" s="68"/>
      <c r="T22" s="62"/>
      <c r="U22" s="62"/>
      <c r="V22" s="62"/>
      <c r="W22" s="87">
        <v>19573</v>
      </c>
      <c r="X22" s="63" t="str">
        <f>IF(W22="","",DATEDIF(W22,N4,"Y")&amp;"歳")</f>
        <v>71歳</v>
      </c>
      <c r="Y22" s="80" t="str">
        <f>LEFT(K2,1)&amp;"・"&amp;V22</f>
        <v>　・</v>
      </c>
    </row>
    <row r="23" spans="1:25" x14ac:dyDescent="0.2">
      <c r="A23" s="131">
        <v>3</v>
      </c>
      <c r="B23" s="143" t="str">
        <f>LEFT(K2,1)</f>
        <v>　</v>
      </c>
      <c r="C23" s="145"/>
      <c r="D23" s="145"/>
      <c r="E23" s="6"/>
      <c r="F23" s="12"/>
      <c r="G23" s="12"/>
      <c r="H23" s="12"/>
      <c r="I23" s="7"/>
      <c r="J23" s="11" t="str">
        <f>IF(I23="","",DATEDIF(I23,N4,"Y")&amp;"歳")</f>
        <v/>
      </c>
      <c r="K23" s="102"/>
      <c r="M23" s="1" t="s">
        <v>73</v>
      </c>
      <c r="N23" t="s">
        <v>74</v>
      </c>
      <c r="O23" s="131"/>
      <c r="P23" s="132"/>
      <c r="Q23" s="128"/>
      <c r="R23" s="128"/>
      <c r="S23" s="81"/>
      <c r="T23" s="82"/>
      <c r="U23" s="82"/>
      <c r="V23" s="82"/>
      <c r="W23" s="88"/>
      <c r="X23" s="16"/>
      <c r="Y23" s="84"/>
    </row>
    <row r="24" spans="1:25" x14ac:dyDescent="0.2">
      <c r="A24" s="131"/>
      <c r="B24" s="144"/>
      <c r="C24" s="146"/>
      <c r="D24" s="146"/>
      <c r="E24" s="6"/>
      <c r="F24" s="13"/>
      <c r="G24" s="13"/>
      <c r="H24" s="13"/>
      <c r="I24" s="8"/>
      <c r="J24" s="3" t="str">
        <f>IF(I24="","",DATEDIF(I24,N4,"Y")&amp;"歳")</f>
        <v/>
      </c>
      <c r="K24" s="103"/>
      <c r="M24" s="1"/>
      <c r="O24" s="131"/>
      <c r="P24" s="132"/>
      <c r="Q24" s="128"/>
      <c r="R24" s="128"/>
      <c r="S24" s="81"/>
      <c r="T24" s="82"/>
      <c r="U24" s="82"/>
      <c r="V24" s="82"/>
      <c r="W24" s="85"/>
      <c r="X24" s="16"/>
      <c r="Y24" s="84"/>
    </row>
    <row r="25" spans="1:25" x14ac:dyDescent="0.2">
      <c r="A25" s="131">
        <v>4</v>
      </c>
      <c r="B25" s="143" t="str">
        <f>LEFT(K2,1)</f>
        <v>　</v>
      </c>
      <c r="C25" s="145"/>
      <c r="D25" s="145"/>
      <c r="E25" s="6"/>
      <c r="F25" s="12"/>
      <c r="G25" s="12"/>
      <c r="H25" s="12"/>
      <c r="I25" s="7"/>
      <c r="J25" s="11" t="str">
        <f>IF(I25="","",DATEDIF(I25,N4,"Y")&amp;"歳")</f>
        <v/>
      </c>
      <c r="K25" s="102"/>
      <c r="M25" s="1"/>
      <c r="O25" s="131"/>
      <c r="P25" s="132"/>
      <c r="Q25" s="128"/>
      <c r="R25" s="128"/>
      <c r="S25" s="81"/>
      <c r="T25" s="82"/>
      <c r="U25" s="82"/>
      <c r="V25" s="82"/>
      <c r="W25" s="85"/>
      <c r="X25" s="16"/>
      <c r="Y25" s="84"/>
    </row>
    <row r="26" spans="1:25" x14ac:dyDescent="0.2">
      <c r="A26" s="131"/>
      <c r="B26" s="144"/>
      <c r="C26" s="146"/>
      <c r="D26" s="146"/>
      <c r="E26" s="6"/>
      <c r="F26" s="13"/>
      <c r="G26" s="13"/>
      <c r="H26" s="13"/>
      <c r="I26" s="8"/>
      <c r="J26" s="3" t="str">
        <f>IF(I26="","",DATEDIF(I26,N4,"Y")&amp;"歳")</f>
        <v/>
      </c>
      <c r="K26" s="103"/>
      <c r="M26" s="1"/>
      <c r="O26" s="131"/>
      <c r="P26" s="132"/>
      <c r="Q26" s="128"/>
      <c r="R26" s="128"/>
      <c r="S26" s="81"/>
      <c r="T26" s="82"/>
      <c r="U26" s="82"/>
      <c r="V26" s="82"/>
      <c r="W26" s="85"/>
      <c r="X26" s="16"/>
      <c r="Y26" s="84"/>
    </row>
    <row r="27" spans="1:25" x14ac:dyDescent="0.2">
      <c r="A27" s="131">
        <v>5</v>
      </c>
      <c r="B27" s="143" t="str">
        <f>LEFT(K2,1)</f>
        <v>　</v>
      </c>
      <c r="C27" s="145"/>
      <c r="D27" s="145"/>
      <c r="E27" s="6"/>
      <c r="F27" s="12"/>
      <c r="G27" s="12"/>
      <c r="H27" s="12"/>
      <c r="I27" s="7"/>
      <c r="J27" s="11" t="str">
        <f>IF(I27="","",DATEDIF(I27,N4,"Y")&amp;"歳")</f>
        <v/>
      </c>
      <c r="K27" s="102"/>
      <c r="M27" s="1"/>
      <c r="O27" s="131"/>
      <c r="P27" s="132"/>
      <c r="Q27" s="128"/>
      <c r="R27" s="128"/>
      <c r="S27" s="81"/>
      <c r="T27" s="82"/>
      <c r="U27" s="82"/>
      <c r="V27" s="82"/>
      <c r="W27" s="85"/>
      <c r="X27" s="16"/>
      <c r="Y27" s="84"/>
    </row>
    <row r="28" spans="1:25" x14ac:dyDescent="0.2">
      <c r="A28" s="131"/>
      <c r="B28" s="144"/>
      <c r="C28" s="146"/>
      <c r="D28" s="146"/>
      <c r="E28" s="6"/>
      <c r="F28" s="13"/>
      <c r="G28" s="13"/>
      <c r="H28" s="13"/>
      <c r="I28" s="8"/>
      <c r="J28" s="3" t="str">
        <f>IF(I28="","",DATEDIF(I28,N4,"Y")&amp;"歳")</f>
        <v/>
      </c>
      <c r="K28" s="103"/>
      <c r="M28" s="1"/>
      <c r="O28" s="131"/>
      <c r="P28" s="132"/>
      <c r="Q28" s="128"/>
      <c r="R28" s="128"/>
      <c r="S28" s="81"/>
      <c r="T28" s="82"/>
      <c r="U28" s="82"/>
      <c r="V28" s="82"/>
      <c r="W28" s="85"/>
      <c r="X28" s="16"/>
      <c r="Y28" s="84"/>
    </row>
    <row r="29" spans="1:25" x14ac:dyDescent="0.2">
      <c r="A29" s="131">
        <v>6</v>
      </c>
      <c r="B29" s="143" t="str">
        <f>LEFT(K2,1)</f>
        <v>　</v>
      </c>
      <c r="C29" s="145"/>
      <c r="D29" s="145"/>
      <c r="E29" s="6"/>
      <c r="F29" s="12"/>
      <c r="G29" s="12"/>
      <c r="H29" s="12"/>
      <c r="I29" s="7"/>
      <c r="J29" s="11" t="str">
        <f>IF(I29="","",DATEDIF(I29,N4,"Y")&amp;"歳")</f>
        <v/>
      </c>
      <c r="K29" s="102"/>
      <c r="M29" s="1"/>
      <c r="O29" s="131"/>
      <c r="P29" s="132"/>
      <c r="Q29" s="128"/>
      <c r="R29" s="128"/>
      <c r="S29" s="81"/>
      <c r="T29" s="82"/>
      <c r="U29" s="82"/>
      <c r="V29" s="82"/>
      <c r="W29" s="85"/>
      <c r="X29" s="89"/>
      <c r="Y29" s="84"/>
    </row>
    <row r="30" spans="1:25" x14ac:dyDescent="0.2">
      <c r="A30" s="131"/>
      <c r="B30" s="144"/>
      <c r="C30" s="146"/>
      <c r="D30" s="146"/>
      <c r="E30" s="6"/>
      <c r="F30" s="13"/>
      <c r="G30" s="13"/>
      <c r="H30" s="13"/>
      <c r="I30" s="8"/>
      <c r="J30" s="3" t="str">
        <f>IF(I30="","",DATEDIF(I30,N4,"Y")&amp;"歳")</f>
        <v/>
      </c>
      <c r="K30" s="103"/>
      <c r="M30" s="1"/>
      <c r="O30" s="131"/>
      <c r="P30" s="132"/>
      <c r="Q30" s="128"/>
      <c r="R30" s="128"/>
      <c r="S30" s="81"/>
      <c r="T30" s="82"/>
      <c r="U30" s="82"/>
      <c r="V30" s="82"/>
      <c r="W30" s="85"/>
      <c r="X30" s="16"/>
      <c r="Y30" s="84"/>
    </row>
    <row r="31" spans="1:25" x14ac:dyDescent="0.2">
      <c r="A31" s="131">
        <v>7</v>
      </c>
      <c r="B31" s="143" t="str">
        <f>LEFT(K2,1)</f>
        <v>　</v>
      </c>
      <c r="C31" s="145"/>
      <c r="D31" s="145"/>
      <c r="E31" s="6"/>
      <c r="F31" s="12"/>
      <c r="G31" s="12"/>
      <c r="H31" s="12"/>
      <c r="I31" s="7"/>
      <c r="J31" s="11" t="str">
        <f>IF(I31="","",DATEDIF(I31,N4,"Y")&amp;"歳")</f>
        <v/>
      </c>
      <c r="K31" s="102"/>
      <c r="M31" s="1"/>
      <c r="O31" s="131"/>
      <c r="P31" s="132"/>
      <c r="Q31" s="128"/>
      <c r="R31" s="128"/>
      <c r="S31" s="81"/>
      <c r="T31" s="82"/>
      <c r="U31" s="82"/>
      <c r="V31" s="82"/>
      <c r="W31" s="85"/>
      <c r="X31" s="16"/>
      <c r="Y31" s="84"/>
    </row>
    <row r="32" spans="1:25" x14ac:dyDescent="0.2">
      <c r="A32" s="131"/>
      <c r="B32" s="144"/>
      <c r="C32" s="146"/>
      <c r="D32" s="146"/>
      <c r="E32" s="6"/>
      <c r="F32" s="13"/>
      <c r="G32" s="13"/>
      <c r="H32" s="13"/>
      <c r="I32" s="8"/>
      <c r="J32" s="3" t="str">
        <f>IF(I32="","",DATEDIF(I32,N4,"Y")&amp;"歳")</f>
        <v/>
      </c>
      <c r="K32" s="103"/>
      <c r="M32" s="1"/>
      <c r="O32" s="131"/>
      <c r="P32" s="132"/>
      <c r="Q32" s="128"/>
      <c r="R32" s="128"/>
      <c r="S32" s="81"/>
      <c r="T32" s="82"/>
      <c r="U32" s="82"/>
      <c r="V32" s="82"/>
      <c r="W32" s="83"/>
      <c r="X32" s="16"/>
      <c r="Y32" s="84"/>
    </row>
    <row r="33" spans="1:25" x14ac:dyDescent="0.2">
      <c r="A33" s="131">
        <v>8</v>
      </c>
      <c r="B33" s="143" t="str">
        <f>LEFT(K2,1)</f>
        <v>　</v>
      </c>
      <c r="C33" s="145"/>
      <c r="D33" s="145"/>
      <c r="E33" s="6"/>
      <c r="F33" s="12"/>
      <c r="G33" s="12"/>
      <c r="H33" s="12"/>
      <c r="I33" s="7"/>
      <c r="J33" s="11" t="str">
        <f>IF(I33="","",DATEDIF(I33,N4,"Y")&amp;"歳")</f>
        <v/>
      </c>
      <c r="K33" s="102"/>
      <c r="M33" s="1"/>
      <c r="O33" s="131"/>
      <c r="P33" s="132"/>
      <c r="Q33" s="128"/>
      <c r="R33" s="128"/>
      <c r="S33" s="81"/>
      <c r="T33" s="82"/>
      <c r="U33" s="82"/>
      <c r="V33" s="82"/>
      <c r="W33" s="83"/>
      <c r="X33" s="16"/>
      <c r="Y33" s="84"/>
    </row>
    <row r="34" spans="1:25" ht="13.8" thickBot="1" x14ac:dyDescent="0.25">
      <c r="A34" s="131"/>
      <c r="B34" s="144"/>
      <c r="C34" s="146"/>
      <c r="D34" s="146"/>
      <c r="E34" s="6"/>
      <c r="F34" s="13"/>
      <c r="G34" s="13"/>
      <c r="H34" s="13"/>
      <c r="I34" s="8"/>
      <c r="J34" s="3" t="str">
        <f>IF(I34="","",DATEDIF(I34,N4,"Y")&amp;"歳")</f>
        <v/>
      </c>
      <c r="K34" s="103"/>
      <c r="M34" s="1"/>
      <c r="O34" s="131"/>
      <c r="P34" s="132"/>
      <c r="Q34" s="128"/>
      <c r="R34" s="128"/>
      <c r="S34" s="81"/>
      <c r="T34" s="82"/>
      <c r="U34" s="82"/>
      <c r="V34" s="82"/>
      <c r="W34" s="83"/>
      <c r="X34" s="16"/>
      <c r="Y34" s="84"/>
    </row>
    <row r="35" spans="1:25" ht="13.5" customHeight="1" thickTop="1" x14ac:dyDescent="0.2">
      <c r="A35" s="131">
        <v>9</v>
      </c>
      <c r="B35" s="143" t="str">
        <f>LEFT(K2,1)</f>
        <v>　</v>
      </c>
      <c r="C35" s="145"/>
      <c r="D35" s="145"/>
      <c r="E35" s="6"/>
      <c r="F35" s="12"/>
      <c r="G35" s="12"/>
      <c r="H35" s="12"/>
      <c r="I35" s="7"/>
      <c r="J35" s="11" t="str">
        <f>IF(I35="","",DATEDIF(I35,N4,"Y")&amp;"歳")</f>
        <v/>
      </c>
      <c r="K35" s="102"/>
      <c r="M35" s="151" t="s">
        <v>92</v>
      </c>
      <c r="N35" s="152"/>
      <c r="O35" s="131"/>
      <c r="P35" s="132"/>
      <c r="Q35" s="128"/>
      <c r="R35" s="128"/>
      <c r="S35" s="81"/>
      <c r="T35" s="82"/>
      <c r="U35" s="82"/>
      <c r="V35" s="82"/>
      <c r="W35" s="83"/>
      <c r="X35" s="16"/>
      <c r="Y35" s="84"/>
    </row>
    <row r="36" spans="1:25" x14ac:dyDescent="0.2">
      <c r="A36" s="131"/>
      <c r="B36" s="144"/>
      <c r="C36" s="146"/>
      <c r="D36" s="146"/>
      <c r="E36" s="6"/>
      <c r="F36" s="13"/>
      <c r="G36" s="13"/>
      <c r="H36" s="13"/>
      <c r="I36" s="8"/>
      <c r="J36" s="3" t="str">
        <f>IF(I36="","",DATEDIF(I36,N4,"Y")&amp;"歳")</f>
        <v/>
      </c>
      <c r="K36" s="103"/>
      <c r="M36" s="153"/>
      <c r="N36" s="154"/>
      <c r="O36" s="131"/>
      <c r="P36" s="132"/>
      <c r="Q36" s="128"/>
      <c r="R36" s="128"/>
      <c r="S36" s="81"/>
      <c r="T36" s="82"/>
      <c r="U36" s="82"/>
      <c r="V36" s="82"/>
      <c r="W36" s="83"/>
      <c r="X36" s="16"/>
      <c r="Y36" s="84"/>
    </row>
    <row r="37" spans="1:25" x14ac:dyDescent="0.2">
      <c r="A37" s="131">
        <v>10</v>
      </c>
      <c r="B37" s="143" t="str">
        <f>LEFT(K2,1)</f>
        <v>　</v>
      </c>
      <c r="C37" s="145"/>
      <c r="D37" s="145"/>
      <c r="E37" s="6"/>
      <c r="F37" s="12"/>
      <c r="G37" s="12"/>
      <c r="H37" s="12"/>
      <c r="I37" s="7"/>
      <c r="J37" s="11" t="str">
        <f>IF(I37="","",DATEDIF(I37,N4,"Y")&amp;"歳")</f>
        <v/>
      </c>
      <c r="K37" s="102"/>
      <c r="M37" s="153"/>
      <c r="N37" s="154"/>
      <c r="O37" s="131"/>
      <c r="P37" s="132"/>
      <c r="Q37" s="128"/>
      <c r="R37" s="128"/>
      <c r="S37" s="81"/>
      <c r="T37" s="82"/>
      <c r="U37" s="82"/>
      <c r="V37" s="82"/>
      <c r="W37" s="83"/>
      <c r="X37" s="16"/>
      <c r="Y37" s="84"/>
    </row>
    <row r="38" spans="1:25" x14ac:dyDescent="0.2">
      <c r="A38" s="131"/>
      <c r="B38" s="144"/>
      <c r="C38" s="146"/>
      <c r="D38" s="146"/>
      <c r="E38" s="6"/>
      <c r="F38" s="13"/>
      <c r="G38" s="13"/>
      <c r="H38" s="13"/>
      <c r="I38" s="8"/>
      <c r="J38" s="3" t="str">
        <f>IF(I38="","",DATEDIF(I38,N4,"Y")&amp;"歳")</f>
        <v/>
      </c>
      <c r="K38" s="103"/>
      <c r="M38" s="153"/>
      <c r="N38" s="154"/>
      <c r="O38" s="131"/>
      <c r="P38" s="132"/>
      <c r="Q38" s="128"/>
      <c r="R38" s="128"/>
      <c r="S38" s="81"/>
      <c r="T38" s="82"/>
      <c r="U38" s="82"/>
      <c r="V38" s="82"/>
      <c r="W38" s="83"/>
      <c r="X38" s="16"/>
      <c r="Y38" s="84"/>
    </row>
    <row r="39" spans="1:25" ht="13.8" thickBot="1" x14ac:dyDescent="0.25">
      <c r="A39" s="131">
        <v>11</v>
      </c>
      <c r="B39" s="143" t="str">
        <f>LEFT(K2,1)</f>
        <v>　</v>
      </c>
      <c r="C39" s="145"/>
      <c r="D39" s="145"/>
      <c r="E39" s="6"/>
      <c r="F39" s="12"/>
      <c r="G39" s="12"/>
      <c r="H39" s="12"/>
      <c r="I39" s="7"/>
      <c r="J39" s="11" t="str">
        <f>IF(I39="","",DATEDIF(I39,N4,"Y")&amp;"歳")</f>
        <v/>
      </c>
      <c r="K39" s="102"/>
      <c r="M39" s="155"/>
      <c r="N39" s="156"/>
      <c r="O39" s="131"/>
      <c r="P39" s="132"/>
      <c r="Q39" s="128"/>
      <c r="R39" s="128"/>
      <c r="S39" s="81"/>
      <c r="T39" s="82"/>
      <c r="U39" s="82"/>
      <c r="V39" s="82"/>
      <c r="W39" s="83"/>
      <c r="X39" s="16"/>
      <c r="Y39" s="84"/>
    </row>
    <row r="40" spans="1:25" ht="13.8" thickTop="1" x14ac:dyDescent="0.2">
      <c r="A40" s="131"/>
      <c r="B40" s="144"/>
      <c r="C40" s="146"/>
      <c r="D40" s="146"/>
      <c r="E40" s="6"/>
      <c r="F40" s="13"/>
      <c r="G40" s="13"/>
      <c r="H40" s="13"/>
      <c r="I40" s="8"/>
      <c r="J40" s="3" t="str">
        <f>IF(I40="","",DATEDIF(I40,N4,"Y")&amp;"歳")</f>
        <v/>
      </c>
      <c r="K40" s="103"/>
      <c r="M40" s="1"/>
      <c r="O40" s="131"/>
      <c r="P40" s="132"/>
      <c r="Q40" s="128"/>
      <c r="R40" s="128"/>
      <c r="S40" s="81"/>
      <c r="T40" s="82"/>
      <c r="U40" s="82"/>
      <c r="V40" s="82"/>
      <c r="W40" s="83"/>
      <c r="X40" s="16"/>
      <c r="Y40" s="84"/>
    </row>
    <row r="41" spans="1:25" x14ac:dyDescent="0.2">
      <c r="A41" s="131">
        <v>12</v>
      </c>
      <c r="B41" s="143" t="str">
        <f>LEFT(K2,1)</f>
        <v>　</v>
      </c>
      <c r="C41" s="145"/>
      <c r="D41" s="145"/>
      <c r="E41" s="6"/>
      <c r="F41" s="12"/>
      <c r="G41" s="12"/>
      <c r="H41" s="12"/>
      <c r="I41" s="7"/>
      <c r="J41" s="11" t="str">
        <f>IF(I41="","",DATEDIF(I41,N4,"Y")&amp;"歳")</f>
        <v/>
      </c>
      <c r="K41" s="102"/>
      <c r="M41" s="1"/>
      <c r="O41" s="131"/>
      <c r="P41" s="132"/>
      <c r="Q41" s="128"/>
      <c r="R41" s="128"/>
      <c r="S41" s="81"/>
      <c r="T41" s="82"/>
      <c r="U41" s="82"/>
      <c r="V41" s="82"/>
      <c r="W41" s="83"/>
      <c r="X41" s="16"/>
      <c r="Y41" s="84"/>
    </row>
    <row r="42" spans="1:25" x14ac:dyDescent="0.2">
      <c r="A42" s="131"/>
      <c r="B42" s="144"/>
      <c r="C42" s="146"/>
      <c r="D42" s="146"/>
      <c r="E42" s="6"/>
      <c r="F42" s="13"/>
      <c r="G42" s="13"/>
      <c r="H42" s="13"/>
      <c r="I42" s="8"/>
      <c r="J42" s="3" t="str">
        <f>IF(I42="","",DATEDIF(I42,N4,"Y")&amp;"歳")</f>
        <v/>
      </c>
      <c r="K42" s="103"/>
      <c r="M42" s="1"/>
      <c r="O42" s="131"/>
      <c r="P42" s="132"/>
      <c r="Q42" s="128"/>
      <c r="R42" s="128"/>
      <c r="S42" s="81"/>
      <c r="T42" s="82"/>
      <c r="U42" s="82"/>
      <c r="V42" s="82"/>
      <c r="W42" s="83"/>
      <c r="X42" s="16"/>
      <c r="Y42" s="84"/>
    </row>
    <row r="43" spans="1:25" x14ac:dyDescent="0.2">
      <c r="A43" s="131">
        <v>13</v>
      </c>
      <c r="B43" s="143" t="str">
        <f>LEFT(K2,1)</f>
        <v>　</v>
      </c>
      <c r="C43" s="145"/>
      <c r="D43" s="145"/>
      <c r="E43" s="6"/>
      <c r="F43" s="12"/>
      <c r="G43" s="12"/>
      <c r="H43" s="12"/>
      <c r="I43" s="7"/>
      <c r="J43" s="11" t="str">
        <f>IF(I43="","",DATEDIF(I43,N4,"Y")&amp;"歳")</f>
        <v/>
      </c>
      <c r="K43" s="102"/>
      <c r="M43" s="1"/>
      <c r="O43" s="131"/>
      <c r="P43" s="132"/>
      <c r="Q43" s="128"/>
      <c r="R43" s="128"/>
      <c r="S43" s="81"/>
      <c r="T43" s="82"/>
      <c r="U43" s="82"/>
      <c r="V43" s="82"/>
      <c r="W43" s="83"/>
      <c r="X43" s="16"/>
      <c r="Y43" s="84"/>
    </row>
    <row r="44" spans="1:25" x14ac:dyDescent="0.2">
      <c r="A44" s="131"/>
      <c r="B44" s="144"/>
      <c r="C44" s="146"/>
      <c r="D44" s="146"/>
      <c r="E44" s="6"/>
      <c r="F44" s="13"/>
      <c r="G44" s="13"/>
      <c r="H44" s="13"/>
      <c r="I44" s="8"/>
      <c r="J44" s="3" t="str">
        <f>IF(I44="","",DATEDIF(I44,N4,"Y")&amp;"歳")</f>
        <v/>
      </c>
      <c r="K44" s="103"/>
      <c r="M44" s="1"/>
      <c r="O44" s="131"/>
      <c r="P44" s="132"/>
      <c r="Q44" s="128"/>
      <c r="R44" s="128"/>
      <c r="S44" s="81"/>
      <c r="T44" s="82"/>
      <c r="U44" s="82"/>
      <c r="V44" s="82"/>
      <c r="W44" s="83"/>
      <c r="X44" s="16"/>
      <c r="Y44" s="84"/>
    </row>
    <row r="45" spans="1:25" x14ac:dyDescent="0.2">
      <c r="A45" s="131">
        <v>14</v>
      </c>
      <c r="B45" s="143" t="str">
        <f>LEFT(K2,1)</f>
        <v>　</v>
      </c>
      <c r="C45" s="145"/>
      <c r="D45" s="145"/>
      <c r="E45" s="6"/>
      <c r="F45" s="12"/>
      <c r="G45" s="12"/>
      <c r="H45" s="12"/>
      <c r="I45" s="7"/>
      <c r="J45" s="11" t="str">
        <f>IF(I45="","",DATEDIF(I45,N4,"Y")&amp;"歳")</f>
        <v/>
      </c>
      <c r="K45" s="102"/>
      <c r="M45" s="1"/>
      <c r="O45" s="131"/>
      <c r="P45" s="132"/>
      <c r="Q45" s="128"/>
      <c r="R45" s="128"/>
      <c r="S45" s="81"/>
      <c r="T45" s="82"/>
      <c r="U45" s="82"/>
      <c r="V45" s="82"/>
      <c r="W45" s="83"/>
      <c r="X45" s="16"/>
      <c r="Y45" s="84"/>
    </row>
    <row r="46" spans="1:25" x14ac:dyDescent="0.2">
      <c r="A46" s="131"/>
      <c r="B46" s="144"/>
      <c r="C46" s="146"/>
      <c r="D46" s="146"/>
      <c r="E46" s="6"/>
      <c r="F46" s="13"/>
      <c r="G46" s="13"/>
      <c r="H46" s="13"/>
      <c r="I46" s="8"/>
      <c r="J46" s="3" t="str">
        <f>IF(I46="","",DATEDIF(I46,N4,"Y")&amp;"歳")</f>
        <v/>
      </c>
      <c r="K46" s="103"/>
      <c r="M46" s="1"/>
      <c r="O46" s="131"/>
      <c r="P46" s="132"/>
      <c r="Q46" s="128"/>
      <c r="R46" s="128"/>
      <c r="S46" s="81"/>
      <c r="T46" s="82"/>
      <c r="U46" s="82"/>
      <c r="V46" s="82"/>
      <c r="W46" s="83"/>
      <c r="X46" s="16"/>
      <c r="Y46" s="84"/>
    </row>
    <row r="47" spans="1:25" x14ac:dyDescent="0.2">
      <c r="A47" s="131">
        <v>15</v>
      </c>
      <c r="B47" s="143" t="str">
        <f>LEFT(K2,1)</f>
        <v>　</v>
      </c>
      <c r="C47" s="145"/>
      <c r="D47" s="145"/>
      <c r="E47" s="6"/>
      <c r="F47" s="12"/>
      <c r="G47" s="12"/>
      <c r="H47" s="12"/>
      <c r="I47" s="7"/>
      <c r="J47" s="11" t="str">
        <f>IF(I47="","",DATEDIF(I47,N4,"Y")&amp;"歳")</f>
        <v/>
      </c>
      <c r="K47" s="102"/>
      <c r="M47" s="1"/>
      <c r="O47" s="131"/>
      <c r="P47" s="132"/>
      <c r="Q47" s="128"/>
      <c r="R47" s="128"/>
      <c r="S47" s="81"/>
      <c r="T47" s="82"/>
      <c r="U47" s="82"/>
      <c r="V47" s="82"/>
      <c r="W47" s="83"/>
      <c r="X47" s="16"/>
      <c r="Y47" s="84"/>
    </row>
    <row r="48" spans="1:25" x14ac:dyDescent="0.2">
      <c r="A48" s="131"/>
      <c r="B48" s="144"/>
      <c r="C48" s="146"/>
      <c r="D48" s="146"/>
      <c r="E48" s="6"/>
      <c r="F48" s="13"/>
      <c r="G48" s="13"/>
      <c r="H48" s="13"/>
      <c r="I48" s="8"/>
      <c r="J48" s="3" t="str">
        <f>IF(I48="","",DATEDIF(I48,N4,"Y")&amp;"歳")</f>
        <v/>
      </c>
      <c r="K48" s="103"/>
      <c r="M48" s="1"/>
      <c r="O48" s="131"/>
      <c r="P48" s="132"/>
      <c r="Q48" s="128"/>
      <c r="R48" s="128"/>
      <c r="S48" s="81"/>
      <c r="T48" s="82"/>
      <c r="U48" s="82"/>
      <c r="V48" s="82"/>
      <c r="W48" s="83"/>
      <c r="X48" s="16"/>
      <c r="Y48" s="84"/>
    </row>
    <row r="49" spans="1:25" x14ac:dyDescent="0.2">
      <c r="A49" s="131">
        <v>16</v>
      </c>
      <c r="B49" s="143" t="str">
        <f>LEFT(K2,1)</f>
        <v>　</v>
      </c>
      <c r="C49" s="145"/>
      <c r="D49" s="145"/>
      <c r="E49" s="6"/>
      <c r="F49" s="12"/>
      <c r="G49" s="12"/>
      <c r="H49" s="12"/>
      <c r="I49" s="7"/>
      <c r="J49" s="11" t="str">
        <f>IF(I49="","",DATEDIF(I49,N4,"Y")&amp;"歳")</f>
        <v/>
      </c>
      <c r="K49" s="102"/>
      <c r="M49" s="1"/>
      <c r="O49" s="131"/>
      <c r="P49" s="132"/>
      <c r="Q49" s="128"/>
      <c r="R49" s="128"/>
      <c r="S49" s="81"/>
      <c r="T49" s="82"/>
      <c r="U49" s="82"/>
      <c r="V49" s="82"/>
      <c r="W49" s="83"/>
      <c r="X49" s="16"/>
      <c r="Y49" s="84"/>
    </row>
    <row r="50" spans="1:25" x14ac:dyDescent="0.2">
      <c r="A50" s="131"/>
      <c r="B50" s="144"/>
      <c r="C50" s="146"/>
      <c r="D50" s="146"/>
      <c r="E50" s="6"/>
      <c r="F50" s="13"/>
      <c r="G50" s="13"/>
      <c r="H50" s="13"/>
      <c r="I50" s="8"/>
      <c r="J50" s="3" t="str">
        <f>IF(I50="","",DATEDIF(I50,N4,"Y")&amp;"歳")</f>
        <v/>
      </c>
      <c r="K50" s="103"/>
      <c r="M50" s="1"/>
      <c r="O50" s="131"/>
      <c r="P50" s="132"/>
      <c r="Q50" s="128"/>
      <c r="R50" s="128"/>
      <c r="S50" s="81"/>
      <c r="T50" s="82"/>
      <c r="U50" s="82"/>
      <c r="V50" s="82"/>
      <c r="W50" s="83"/>
      <c r="X50" s="16"/>
      <c r="Y50" s="84"/>
    </row>
    <row r="51" spans="1:25" x14ac:dyDescent="0.2">
      <c r="A51" s="131">
        <v>17</v>
      </c>
      <c r="B51" s="143" t="str">
        <f>LEFT(K2)</f>
        <v>　</v>
      </c>
      <c r="C51" s="145"/>
      <c r="D51" s="145"/>
      <c r="E51" s="6"/>
      <c r="F51" s="12"/>
      <c r="G51" s="12"/>
      <c r="H51" s="12"/>
      <c r="I51" s="7"/>
      <c r="J51" s="11" t="str">
        <f>IF(I51="","",DATEDIF(I51,N4,"Y")&amp;"歳")</f>
        <v/>
      </c>
      <c r="K51" s="102"/>
      <c r="M51" s="1"/>
      <c r="O51" s="131"/>
      <c r="P51" s="132"/>
      <c r="Q51" s="128"/>
      <c r="R51" s="128"/>
      <c r="S51" s="81"/>
      <c r="T51" s="82"/>
      <c r="U51" s="82"/>
      <c r="V51" s="82"/>
      <c r="W51" s="83"/>
      <c r="X51" s="16"/>
      <c r="Y51" s="84"/>
    </row>
    <row r="52" spans="1:25" x14ac:dyDescent="0.2">
      <c r="A52" s="131"/>
      <c r="B52" s="144"/>
      <c r="C52" s="146"/>
      <c r="D52" s="146"/>
      <c r="E52" s="6"/>
      <c r="F52" s="13"/>
      <c r="G52" s="13"/>
      <c r="H52" s="13"/>
      <c r="I52" s="8"/>
      <c r="J52" s="3" t="str">
        <f>IF(I52="","",DATEDIF(I52,N4,"Y")&amp;"歳")</f>
        <v/>
      </c>
      <c r="K52" s="103"/>
      <c r="M52" s="1"/>
      <c r="O52" s="131"/>
      <c r="P52" s="132"/>
      <c r="Q52" s="128"/>
      <c r="R52" s="128"/>
      <c r="S52" s="81"/>
      <c r="T52" s="82"/>
      <c r="U52" s="82"/>
      <c r="V52" s="82"/>
      <c r="W52" s="83"/>
      <c r="X52" s="16"/>
      <c r="Y52" s="84"/>
    </row>
    <row r="53" spans="1:25" x14ac:dyDescent="0.2">
      <c r="A53" s="131">
        <v>18</v>
      </c>
      <c r="B53" s="143" t="str">
        <f>LEFT(K2,1)</f>
        <v>　</v>
      </c>
      <c r="C53" s="145"/>
      <c r="D53" s="145"/>
      <c r="E53" s="6"/>
      <c r="F53" s="12"/>
      <c r="G53" s="12"/>
      <c r="H53" s="12"/>
      <c r="I53" s="7"/>
      <c r="J53" s="11" t="str">
        <f>IF(I53="","",DATEDIF(I53,N4,"Y")&amp;"歳")</f>
        <v/>
      </c>
      <c r="K53" s="102"/>
      <c r="M53" s="1"/>
      <c r="O53" s="131"/>
      <c r="P53" s="132"/>
      <c r="Q53" s="128"/>
      <c r="R53" s="128"/>
      <c r="S53" s="81"/>
      <c r="T53" s="82"/>
      <c r="U53" s="82"/>
      <c r="V53" s="82"/>
      <c r="W53" s="83"/>
      <c r="X53" s="16"/>
      <c r="Y53" s="84"/>
    </row>
    <row r="54" spans="1:25" x14ac:dyDescent="0.2">
      <c r="A54" s="131"/>
      <c r="B54" s="144"/>
      <c r="C54" s="146"/>
      <c r="D54" s="146"/>
      <c r="E54" s="6"/>
      <c r="F54" s="13"/>
      <c r="G54" s="13"/>
      <c r="H54" s="13"/>
      <c r="I54" s="8"/>
      <c r="J54" s="3" t="str">
        <f>IF(I54="","",DATEDIF(I54,N4,"Y")&amp;"歳")</f>
        <v/>
      </c>
      <c r="K54" s="103"/>
      <c r="M54" s="1"/>
      <c r="O54" s="131"/>
      <c r="P54" s="132"/>
      <c r="Q54" s="128"/>
      <c r="R54" s="128"/>
      <c r="S54" s="81"/>
      <c r="T54" s="82"/>
      <c r="U54" s="82"/>
      <c r="V54" s="82"/>
      <c r="W54" s="83"/>
      <c r="X54" s="16"/>
      <c r="Y54" s="84"/>
    </row>
    <row r="55" spans="1:25" x14ac:dyDescent="0.2">
      <c r="A55" s="131">
        <v>19</v>
      </c>
      <c r="B55" s="143" t="str">
        <f>LEFT(K2,1)</f>
        <v>　</v>
      </c>
      <c r="C55" s="145"/>
      <c r="D55" s="145"/>
      <c r="E55" s="6"/>
      <c r="F55" s="12"/>
      <c r="G55" s="12"/>
      <c r="H55" s="12"/>
      <c r="I55" s="7"/>
      <c r="J55" s="11" t="str">
        <f>IF(I55="","",DATEDIF(I55,N4,"Y")&amp;"歳")</f>
        <v/>
      </c>
      <c r="K55" s="102"/>
      <c r="M55" s="1"/>
      <c r="O55" s="131"/>
      <c r="P55" s="132"/>
      <c r="Q55" s="128"/>
      <c r="R55" s="128"/>
      <c r="S55" s="81"/>
      <c r="T55" s="82"/>
      <c r="U55" s="82"/>
      <c r="V55" s="82"/>
      <c r="W55" s="83"/>
      <c r="X55" s="16"/>
      <c r="Y55" s="84"/>
    </row>
    <row r="56" spans="1:25" x14ac:dyDescent="0.2">
      <c r="A56" s="131"/>
      <c r="B56" s="144"/>
      <c r="C56" s="146"/>
      <c r="D56" s="146"/>
      <c r="E56" s="6"/>
      <c r="F56" s="13"/>
      <c r="G56" s="13"/>
      <c r="H56" s="13"/>
      <c r="I56" s="8"/>
      <c r="J56" s="3" t="str">
        <f>IF(I56="","",DATEDIF(I56,N4,"Y")&amp;"歳")</f>
        <v/>
      </c>
      <c r="K56" s="103"/>
      <c r="M56" s="1"/>
      <c r="O56" s="131"/>
      <c r="P56" s="132"/>
      <c r="Q56" s="128"/>
      <c r="R56" s="128"/>
      <c r="S56" s="81"/>
      <c r="T56" s="82"/>
      <c r="U56" s="82"/>
      <c r="V56" s="82"/>
      <c r="W56" s="83"/>
      <c r="X56" s="16"/>
      <c r="Y56" s="84"/>
    </row>
    <row r="57" spans="1:25" x14ac:dyDescent="0.2">
      <c r="A57" s="131">
        <v>20</v>
      </c>
      <c r="B57" s="143" t="str">
        <f>LEFT(K2,1)</f>
        <v>　</v>
      </c>
      <c r="C57" s="145"/>
      <c r="D57" s="145"/>
      <c r="E57" s="6"/>
      <c r="F57" s="12"/>
      <c r="G57" s="12"/>
      <c r="H57" s="12"/>
      <c r="I57" s="7"/>
      <c r="J57" s="11" t="str">
        <f>IF(I57="","",DATEDIF(I57,N4,"Y")&amp;"歳")</f>
        <v/>
      </c>
      <c r="K57" s="102"/>
      <c r="M57" s="1"/>
      <c r="O57" s="131"/>
      <c r="P57" s="132"/>
      <c r="Q57" s="128"/>
      <c r="R57" s="128"/>
      <c r="S57" s="81"/>
      <c r="T57" s="82"/>
      <c r="U57" s="82"/>
      <c r="V57" s="82"/>
      <c r="W57" s="83"/>
      <c r="X57" s="16"/>
      <c r="Y57" s="84"/>
    </row>
    <row r="58" spans="1:25" x14ac:dyDescent="0.2">
      <c r="A58" s="131"/>
      <c r="B58" s="144"/>
      <c r="C58" s="146"/>
      <c r="D58" s="146"/>
      <c r="E58" s="6"/>
      <c r="F58" s="13"/>
      <c r="G58" s="13"/>
      <c r="H58" s="13"/>
      <c r="I58" s="8"/>
      <c r="J58" s="3" t="str">
        <f>IF(I58="","",DATEDIF(I58,N4,"Y")&amp;"歳")</f>
        <v/>
      </c>
      <c r="K58" s="103"/>
      <c r="M58" s="1"/>
      <c r="O58" s="131"/>
      <c r="P58" s="132"/>
      <c r="Q58" s="128"/>
      <c r="R58" s="128"/>
      <c r="S58" s="81"/>
      <c r="T58" s="82"/>
      <c r="U58" s="82"/>
      <c r="V58" s="82"/>
      <c r="W58" s="83"/>
      <c r="X58" s="16"/>
      <c r="Y58" s="84"/>
    </row>
    <row r="59" spans="1:25" x14ac:dyDescent="0.2">
      <c r="C59" s="126" t="s">
        <v>106</v>
      </c>
      <c r="D59" s="126"/>
      <c r="E59" s="126"/>
      <c r="F59" s="126"/>
      <c r="G59" s="126"/>
      <c r="H59" s="126"/>
      <c r="I59" s="126"/>
      <c r="J59" s="126"/>
      <c r="K59" s="126"/>
    </row>
    <row r="60" spans="1:25" x14ac:dyDescent="0.2">
      <c r="C60" s="127"/>
      <c r="D60" s="127"/>
      <c r="E60" s="127"/>
      <c r="F60" s="127"/>
      <c r="G60" s="127"/>
      <c r="H60" s="127"/>
      <c r="I60" s="127"/>
      <c r="J60" s="127"/>
      <c r="K60" s="127"/>
    </row>
  </sheetData>
  <sheetProtection algorithmName="SHA-512" hashValue="eEXi/BFKwUJ5Yk6FW9P4y6gyN2eK31e6MSAjCkUjWtsjL2r88diXXShpkJimZ2+g7gaPAvGa3/UbsObqwt5Ifw==" saltValue="UnWUQ/iGEp0DPgvfH3rCRw==" spinCount="100000" sheet="1" objects="1" scenarios="1" formatCells="0"/>
  <mergeCells count="182">
    <mergeCell ref="A17:K17"/>
    <mergeCell ref="O19:O20"/>
    <mergeCell ref="B19:B20"/>
    <mergeCell ref="Q19:Q20"/>
    <mergeCell ref="R19:R20"/>
    <mergeCell ref="R21:R22"/>
    <mergeCell ref="P19:P20"/>
    <mergeCell ref="M35:N39"/>
    <mergeCell ref="D53:D54"/>
    <mergeCell ref="R23:R24"/>
    <mergeCell ref="O25:O26"/>
    <mergeCell ref="P25:P26"/>
    <mergeCell ref="Q25:Q26"/>
    <mergeCell ref="R25:R26"/>
    <mergeCell ref="O23:O24"/>
    <mergeCell ref="O21:O22"/>
    <mergeCell ref="P21:P22"/>
    <mergeCell ref="Q21:Q22"/>
    <mergeCell ref="D25:D26"/>
    <mergeCell ref="O45:O46"/>
    <mergeCell ref="O49:O50"/>
    <mergeCell ref="O17:Y17"/>
    <mergeCell ref="C49:C50"/>
    <mergeCell ref="D51:D52"/>
    <mergeCell ref="D55:D56"/>
    <mergeCell ref="A16:K16"/>
    <mergeCell ref="C57:C58"/>
    <mergeCell ref="D57:D58"/>
    <mergeCell ref="H11:K11"/>
    <mergeCell ref="H12:I12"/>
    <mergeCell ref="C55:C56"/>
    <mergeCell ref="D19:D20"/>
    <mergeCell ref="D21:D22"/>
    <mergeCell ref="C53:C54"/>
    <mergeCell ref="D49:D50"/>
    <mergeCell ref="D23:D24"/>
    <mergeCell ref="A55:A56"/>
    <mergeCell ref="A51:A52"/>
    <mergeCell ref="A57:A58"/>
    <mergeCell ref="B57:B58"/>
    <mergeCell ref="B55:B56"/>
    <mergeCell ref="A53:A54"/>
    <mergeCell ref="B53:B54"/>
    <mergeCell ref="C19:C20"/>
    <mergeCell ref="B51:B52"/>
    <mergeCell ref="C51:C52"/>
    <mergeCell ref="A49:A50"/>
    <mergeCell ref="B49:B50"/>
    <mergeCell ref="P57:P58"/>
    <mergeCell ref="Q57:Q58"/>
    <mergeCell ref="O27:O28"/>
    <mergeCell ref="P27:P28"/>
    <mergeCell ref="Q27:Q28"/>
    <mergeCell ref="O31:O32"/>
    <mergeCell ref="P35:P36"/>
    <mergeCell ref="Q35:Q36"/>
    <mergeCell ref="O41:O42"/>
    <mergeCell ref="P41:P42"/>
    <mergeCell ref="O57:O58"/>
    <mergeCell ref="O29:O30"/>
    <mergeCell ref="P29:P30"/>
    <mergeCell ref="Q29:Q30"/>
    <mergeCell ref="O39:O40"/>
    <mergeCell ref="P39:P40"/>
    <mergeCell ref="Q39:Q40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7:A48"/>
    <mergeCell ref="B47:B48"/>
    <mergeCell ref="C47:C48"/>
    <mergeCell ref="A37:A38"/>
    <mergeCell ref="B37:B38"/>
    <mergeCell ref="C37:C38"/>
    <mergeCell ref="D37:D38"/>
    <mergeCell ref="A35:A36"/>
    <mergeCell ref="B35:B36"/>
    <mergeCell ref="C35:C36"/>
    <mergeCell ref="D35:D36"/>
    <mergeCell ref="A41:A42"/>
    <mergeCell ref="B41:B42"/>
    <mergeCell ref="C41:C42"/>
    <mergeCell ref="D41:D42"/>
    <mergeCell ref="A39:A40"/>
    <mergeCell ref="B39:B40"/>
    <mergeCell ref="C39:C40"/>
    <mergeCell ref="D39:D40"/>
    <mergeCell ref="A27:A28"/>
    <mergeCell ref="B27:B28"/>
    <mergeCell ref="C27:C28"/>
    <mergeCell ref="D27:D28"/>
    <mergeCell ref="A29:A30"/>
    <mergeCell ref="B29:B30"/>
    <mergeCell ref="C29:C30"/>
    <mergeCell ref="D29:D30"/>
    <mergeCell ref="A33:A34"/>
    <mergeCell ref="B33:B34"/>
    <mergeCell ref="C33:C34"/>
    <mergeCell ref="D33:D34"/>
    <mergeCell ref="A31:A32"/>
    <mergeCell ref="B31:B32"/>
    <mergeCell ref="C31:C32"/>
    <mergeCell ref="D31:D32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M1:N1"/>
    <mergeCell ref="H9:K9"/>
    <mergeCell ref="H10:K10"/>
    <mergeCell ref="I7:J7"/>
    <mergeCell ref="A1:K1"/>
    <mergeCell ref="H5:J5"/>
    <mergeCell ref="L8:L14"/>
    <mergeCell ref="A4:G4"/>
    <mergeCell ref="F8:G8"/>
    <mergeCell ref="D8:E8"/>
    <mergeCell ref="F14:K14"/>
    <mergeCell ref="R29:R30"/>
    <mergeCell ref="P23:P24"/>
    <mergeCell ref="Q23:Q24"/>
    <mergeCell ref="R27:R28"/>
    <mergeCell ref="R31:R32"/>
    <mergeCell ref="O33:O34"/>
    <mergeCell ref="P33:P34"/>
    <mergeCell ref="Q33:Q34"/>
    <mergeCell ref="R33:R34"/>
    <mergeCell ref="P31:P32"/>
    <mergeCell ref="Q31:Q32"/>
    <mergeCell ref="R39:R40"/>
    <mergeCell ref="R35:R36"/>
    <mergeCell ref="O37:O38"/>
    <mergeCell ref="P37:P38"/>
    <mergeCell ref="Q37:Q38"/>
    <mergeCell ref="R37:R38"/>
    <mergeCell ref="O35:O36"/>
    <mergeCell ref="P45:P46"/>
    <mergeCell ref="Q45:Q46"/>
    <mergeCell ref="R45:R46"/>
    <mergeCell ref="O43:O44"/>
    <mergeCell ref="P43:P44"/>
    <mergeCell ref="Q43:Q44"/>
    <mergeCell ref="R43:R44"/>
    <mergeCell ref="Q41:Q42"/>
    <mergeCell ref="R41:R42"/>
    <mergeCell ref="C59:K60"/>
    <mergeCell ref="R57:R58"/>
    <mergeCell ref="N2:S2"/>
    <mergeCell ref="M19:N20"/>
    <mergeCell ref="M15:N17"/>
    <mergeCell ref="O55:O56"/>
    <mergeCell ref="P55:P56"/>
    <mergeCell ref="Q55:Q56"/>
    <mergeCell ref="R55:R56"/>
    <mergeCell ref="O53:O54"/>
    <mergeCell ref="P53:P54"/>
    <mergeCell ref="Q53:Q54"/>
    <mergeCell ref="R53:R54"/>
    <mergeCell ref="O51:O52"/>
    <mergeCell ref="P51:P52"/>
    <mergeCell ref="Q51:Q52"/>
    <mergeCell ref="R51:R52"/>
    <mergeCell ref="P49:P50"/>
    <mergeCell ref="Q49:Q50"/>
    <mergeCell ref="R49:R50"/>
    <mergeCell ref="O47:O48"/>
    <mergeCell ref="P47:P48"/>
    <mergeCell ref="Q47:Q48"/>
    <mergeCell ref="R47:R48"/>
  </mergeCells>
  <phoneticPr fontId="2"/>
  <dataValidations xWindow="810" yWindow="552" count="4">
    <dataValidation type="list" allowBlank="1" showInputMessage="1" showErrorMessage="1" promptTitle="府県名" prompt="府県名を矢印ボタンを押してリストの中から選択して下さい。" sqref="K2" xr:uid="{00000000-0002-0000-0000-000000000000}">
      <formula1>"　,大阪府,奈良県,和歌山県,京都府,滋賀県,兵庫県"</formula1>
    </dataValidation>
    <dataValidation allowBlank="1" showInputMessage="1" showErrorMessage="1" promptTitle="申込日" prompt="このページの右側の申込日に入力して下さい。" sqref="F8:G8" xr:uid="{00000000-0002-0000-0000-000001000000}"/>
    <dataValidation type="list" allowBlank="1" showInputMessage="1" showErrorMessage="1" promptTitle="種目" prompt="種目を矢印ボタンを押してリストの中から選択して下さい。" sqref="C19:C58" xr:uid="{00000000-0002-0000-0000-000002000000}">
      <formula1>"　,ＭＤ"</formula1>
    </dataValidation>
    <dataValidation type="list" allowBlank="1" showInputMessage="1" showErrorMessage="1" promptTitle="他の出場種目" prompt="リストの中から選択して下さい" sqref="K19:K58" xr:uid="{00000000-0002-0000-0000-000003000000}">
      <formula1>"　,MS"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8"/>
  <sheetViews>
    <sheetView showZeros="0" workbookViewId="0">
      <selection activeCell="O17" sqref="O17"/>
    </sheetView>
  </sheetViews>
  <sheetFormatPr defaultRowHeight="13.2" x14ac:dyDescent="0.2"/>
  <cols>
    <col min="1" max="1" width="2.6640625" style="9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style="1" customWidth="1"/>
    <col min="11" max="11" width="16.6640625" customWidth="1"/>
    <col min="12" max="12" width="4.21875" customWidth="1"/>
    <col min="14" max="14" width="13.88671875" customWidth="1"/>
  </cols>
  <sheetData>
    <row r="1" spans="1:17" ht="26.25" customHeight="1" x14ac:dyDescent="0.2">
      <c r="A1" s="133" t="str">
        <f>表紙ＭＤ１!N2</f>
        <v>令和７年度　第７４回近畿総合選手権大会（一般の部）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M1" s="9" t="s">
        <v>4</v>
      </c>
    </row>
    <row r="2" spans="1:17" ht="27" customHeight="1" x14ac:dyDescent="0.2">
      <c r="A2" s="10"/>
      <c r="B2" s="10"/>
      <c r="C2" s="133" t="s">
        <v>42</v>
      </c>
      <c r="D2" s="134"/>
      <c r="E2" s="134"/>
      <c r="F2" s="134"/>
      <c r="G2" s="74"/>
      <c r="I2" s="17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45748</v>
      </c>
      <c r="O2" s="19"/>
      <c r="Q2" s="9"/>
    </row>
    <row r="3" spans="1:17" ht="10.5" customHeight="1" x14ac:dyDescent="0.2">
      <c r="A3" s="10"/>
      <c r="B3" s="10"/>
      <c r="C3" s="10"/>
      <c r="D3" s="10"/>
      <c r="E3" s="10"/>
      <c r="F3" s="23"/>
      <c r="G3" s="23"/>
      <c r="H3" s="18"/>
      <c r="I3" s="17"/>
      <c r="J3" s="17"/>
      <c r="K3" s="1"/>
      <c r="M3" s="9"/>
      <c r="N3" s="26"/>
      <c r="O3" s="19"/>
      <c r="Q3" s="9"/>
    </row>
    <row r="4" spans="1:17" x14ac:dyDescent="0.2">
      <c r="F4" s="24"/>
      <c r="G4" s="24"/>
      <c r="H4" s="139" t="str">
        <f>K2&amp;"バドミントン協会"</f>
        <v>　バドミントン協会</v>
      </c>
      <c r="I4" s="139"/>
      <c r="J4" s="139"/>
    </row>
    <row r="5" spans="1:17" x14ac:dyDescent="0.2">
      <c r="C5" s="24"/>
      <c r="D5" s="17"/>
      <c r="E5" s="17"/>
      <c r="F5" s="24"/>
      <c r="G5" s="24"/>
      <c r="H5" s="24"/>
      <c r="I5" s="24"/>
      <c r="J5" s="17"/>
    </row>
    <row r="6" spans="1:17" ht="27" customHeight="1" x14ac:dyDescent="0.2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40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x14ac:dyDescent="0.2">
      <c r="A7" s="131">
        <v>1</v>
      </c>
      <c r="B7" s="143" t="str">
        <f>LEFT(K2,1)</f>
        <v>　</v>
      </c>
      <c r="C7" s="145"/>
      <c r="D7" s="145"/>
      <c r="E7" s="6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72</v>
      </c>
      <c r="N7" t="s">
        <v>75</v>
      </c>
    </row>
    <row r="8" spans="1:17" x14ac:dyDescent="0.2">
      <c r="A8" s="131"/>
      <c r="B8" s="144"/>
      <c r="C8" s="146"/>
      <c r="D8" s="146"/>
      <c r="E8" s="6"/>
      <c r="F8" s="13"/>
      <c r="G8" s="13"/>
      <c r="H8" s="13"/>
      <c r="I8" s="8"/>
      <c r="J8" s="3" t="str">
        <f>IF(I8="","",DATEDIF(I8,N2,"Y")&amp;"歳")</f>
        <v/>
      </c>
      <c r="K8" s="103" t="s">
        <v>93</v>
      </c>
      <c r="M8" s="1"/>
    </row>
    <row r="9" spans="1:17" x14ac:dyDescent="0.2">
      <c r="A9" s="131">
        <v>2</v>
      </c>
      <c r="B9" s="143" t="str">
        <f>LEFT(K2,1)</f>
        <v>　</v>
      </c>
      <c r="C9" s="145"/>
      <c r="D9" s="145"/>
      <c r="E9" s="6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2">
      <c r="A10" s="131"/>
      <c r="B10" s="144"/>
      <c r="C10" s="146"/>
      <c r="D10" s="146"/>
      <c r="E10" s="6"/>
      <c r="F10" s="13"/>
      <c r="G10" s="13"/>
      <c r="H10" s="13"/>
      <c r="I10" s="8"/>
      <c r="J10" s="3" t="str">
        <f>IF(I10="","",DATEDIF(I10,N2,"Y")&amp;"歳")</f>
        <v/>
      </c>
      <c r="K10" s="103" t="s">
        <v>93</v>
      </c>
      <c r="M10" s="1"/>
    </row>
    <row r="11" spans="1:17" x14ac:dyDescent="0.2">
      <c r="A11" s="131">
        <v>3</v>
      </c>
      <c r="B11" s="143" t="str">
        <f>LEFT(K2,1)</f>
        <v>　</v>
      </c>
      <c r="C11" s="145"/>
      <c r="D11" s="145"/>
      <c r="E11" s="6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  <c r="M11" s="1"/>
    </row>
    <row r="12" spans="1:17" x14ac:dyDescent="0.2">
      <c r="A12" s="131"/>
      <c r="B12" s="144"/>
      <c r="C12" s="146"/>
      <c r="D12" s="146"/>
      <c r="E12" s="6"/>
      <c r="F12" s="13"/>
      <c r="G12" s="13"/>
      <c r="H12" s="13"/>
      <c r="I12" s="8"/>
      <c r="J12" s="3" t="str">
        <f>IF(I12="","",DATEDIF(I12,N2,"Y")&amp;"歳")</f>
        <v/>
      </c>
      <c r="K12" s="103" t="s">
        <v>93</v>
      </c>
      <c r="M12" s="1"/>
    </row>
    <row r="13" spans="1:17" x14ac:dyDescent="0.2">
      <c r="A13" s="131">
        <v>4</v>
      </c>
      <c r="B13" s="143" t="str">
        <f>LEFT(K2,1)</f>
        <v>　</v>
      </c>
      <c r="C13" s="145"/>
      <c r="D13" s="145"/>
      <c r="E13" s="6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2">
      <c r="A14" s="131"/>
      <c r="B14" s="144"/>
      <c r="C14" s="146"/>
      <c r="D14" s="146"/>
      <c r="E14" s="6"/>
      <c r="F14" s="13"/>
      <c r="G14" s="13"/>
      <c r="H14" s="13"/>
      <c r="I14" s="8"/>
      <c r="J14" s="3" t="str">
        <f>IF(I14="","",DATEDIF(I14,N2,"Y")&amp;"歳")</f>
        <v/>
      </c>
      <c r="K14" s="103" t="s">
        <v>93</v>
      </c>
    </row>
    <row r="15" spans="1:17" x14ac:dyDescent="0.2">
      <c r="A15" s="131">
        <v>5</v>
      </c>
      <c r="B15" s="143" t="str">
        <f>LEFT(K2,1)</f>
        <v>　</v>
      </c>
      <c r="C15" s="145"/>
      <c r="D15" s="145"/>
      <c r="E15" s="6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2">
      <c r="A16" s="131"/>
      <c r="B16" s="144"/>
      <c r="C16" s="146"/>
      <c r="D16" s="146"/>
      <c r="E16" s="6"/>
      <c r="F16" s="13"/>
      <c r="G16" s="13"/>
      <c r="H16" s="13"/>
      <c r="I16" s="8"/>
      <c r="J16" s="3" t="str">
        <f>IF(I16="","",DATEDIF(I16,N2,"Y")&amp;"歳")</f>
        <v/>
      </c>
      <c r="K16" s="103" t="s">
        <v>93</v>
      </c>
    </row>
    <row r="17" spans="1:13" x14ac:dyDescent="0.2">
      <c r="A17" s="131">
        <v>6</v>
      </c>
      <c r="B17" s="143" t="str">
        <f>LEFT(K2,1)</f>
        <v>　</v>
      </c>
      <c r="C17" s="145"/>
      <c r="D17" s="145"/>
      <c r="E17" s="6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3" x14ac:dyDescent="0.2">
      <c r="A18" s="131"/>
      <c r="B18" s="144"/>
      <c r="C18" s="146"/>
      <c r="D18" s="146"/>
      <c r="E18" s="6"/>
      <c r="F18" s="13"/>
      <c r="G18" s="13"/>
      <c r="H18" s="13"/>
      <c r="I18" s="8"/>
      <c r="J18" s="3" t="str">
        <f>IF(I18="","",DATEDIF(I18,N2,"Y")&amp;"歳")</f>
        <v/>
      </c>
      <c r="K18" s="103" t="s">
        <v>93</v>
      </c>
    </row>
    <row r="19" spans="1:13" x14ac:dyDescent="0.2">
      <c r="A19" s="131">
        <v>7</v>
      </c>
      <c r="B19" s="143" t="str">
        <f>LEFT(K2,1)</f>
        <v>　</v>
      </c>
      <c r="C19" s="145"/>
      <c r="D19" s="145"/>
      <c r="E19" s="6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  <c r="M19" s="1"/>
    </row>
    <row r="20" spans="1:13" x14ac:dyDescent="0.2">
      <c r="A20" s="131"/>
      <c r="B20" s="144"/>
      <c r="C20" s="146"/>
      <c r="D20" s="146"/>
      <c r="E20" s="6"/>
      <c r="F20" s="13"/>
      <c r="G20" s="13"/>
      <c r="H20" s="13"/>
      <c r="I20" s="8"/>
      <c r="J20" s="3" t="str">
        <f>IF(I20="","",DATEDIF(I20,N2,"Y")&amp;"歳")</f>
        <v/>
      </c>
      <c r="K20" s="103" t="s">
        <v>93</v>
      </c>
      <c r="M20" s="1"/>
    </row>
    <row r="21" spans="1:13" x14ac:dyDescent="0.2">
      <c r="A21" s="131">
        <v>8</v>
      </c>
      <c r="B21" s="143" t="str">
        <f>LEFT(K2,1)</f>
        <v>　</v>
      </c>
      <c r="C21" s="145"/>
      <c r="D21" s="145"/>
      <c r="E21" s="6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  <c r="M21" s="1"/>
    </row>
    <row r="22" spans="1:13" x14ac:dyDescent="0.2">
      <c r="A22" s="131"/>
      <c r="B22" s="144"/>
      <c r="C22" s="146"/>
      <c r="D22" s="146"/>
      <c r="E22" s="6"/>
      <c r="F22" s="13"/>
      <c r="G22" s="13"/>
      <c r="H22" s="13"/>
      <c r="I22" s="8"/>
      <c r="J22" s="3" t="str">
        <f>IF(I22="","",DATEDIF(I22,N2,"Y")&amp;"歳")</f>
        <v/>
      </c>
      <c r="K22" s="103" t="s">
        <v>93</v>
      </c>
    </row>
    <row r="23" spans="1:13" x14ac:dyDescent="0.2">
      <c r="A23" s="131">
        <v>9</v>
      </c>
      <c r="B23" s="143" t="str">
        <f>LEFT(K2,1)</f>
        <v>　</v>
      </c>
      <c r="C23" s="145"/>
      <c r="D23" s="145"/>
      <c r="E23" s="6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3" x14ac:dyDescent="0.2">
      <c r="A24" s="131"/>
      <c r="B24" s="144"/>
      <c r="C24" s="146"/>
      <c r="D24" s="146"/>
      <c r="E24" s="6"/>
      <c r="F24" s="13"/>
      <c r="G24" s="13"/>
      <c r="H24" s="13"/>
      <c r="I24" s="8"/>
      <c r="J24" s="3" t="str">
        <f>IF(I24="","",DATEDIF(I24,N2,"Y")&amp;"歳")</f>
        <v/>
      </c>
      <c r="K24" s="103" t="s">
        <v>93</v>
      </c>
    </row>
    <row r="25" spans="1:13" x14ac:dyDescent="0.2">
      <c r="A25" s="131">
        <v>10</v>
      </c>
      <c r="B25" s="143" t="str">
        <f>LEFT(K2,1)</f>
        <v>　</v>
      </c>
      <c r="C25" s="145"/>
      <c r="D25" s="145"/>
      <c r="E25" s="6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3" x14ac:dyDescent="0.2">
      <c r="A26" s="131"/>
      <c r="B26" s="144"/>
      <c r="C26" s="146"/>
      <c r="D26" s="146"/>
      <c r="E26" s="6"/>
      <c r="F26" s="13"/>
      <c r="G26" s="13"/>
      <c r="H26" s="13"/>
      <c r="I26" s="8"/>
      <c r="J26" s="3" t="str">
        <f>IF(I26="","",DATEDIF(I26,N2,"Y")&amp;"歳")</f>
        <v/>
      </c>
      <c r="K26" s="103" t="s">
        <v>93</v>
      </c>
    </row>
    <row r="27" spans="1:13" x14ac:dyDescent="0.2">
      <c r="A27" s="131">
        <v>11</v>
      </c>
      <c r="B27" s="143" t="str">
        <f>LEFT(K2,1)</f>
        <v>　</v>
      </c>
      <c r="C27" s="145"/>
      <c r="D27" s="145"/>
      <c r="E27" s="6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3" x14ac:dyDescent="0.2">
      <c r="A28" s="131"/>
      <c r="B28" s="144"/>
      <c r="C28" s="146"/>
      <c r="D28" s="146"/>
      <c r="E28" s="6"/>
      <c r="F28" s="13"/>
      <c r="G28" s="13"/>
      <c r="H28" s="13"/>
      <c r="I28" s="8"/>
      <c r="J28" s="3" t="str">
        <f>IF(I28="","",DATEDIF(I28,N2,"Y")&amp;"歳")</f>
        <v/>
      </c>
      <c r="K28" s="103" t="s">
        <v>93</v>
      </c>
    </row>
    <row r="29" spans="1:13" x14ac:dyDescent="0.2">
      <c r="A29" s="131">
        <v>12</v>
      </c>
      <c r="B29" s="143" t="str">
        <f>LEFT(K2,1)</f>
        <v>　</v>
      </c>
      <c r="C29" s="145"/>
      <c r="D29" s="145"/>
      <c r="E29" s="6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3" x14ac:dyDescent="0.2">
      <c r="A30" s="131"/>
      <c r="B30" s="144"/>
      <c r="C30" s="146"/>
      <c r="D30" s="146"/>
      <c r="E30" s="6"/>
      <c r="F30" s="13"/>
      <c r="G30" s="13"/>
      <c r="H30" s="13"/>
      <c r="I30" s="8"/>
      <c r="J30" s="3" t="str">
        <f>IF(I30="","",DATEDIF(I30,N2,"Y")&amp;"歳")</f>
        <v/>
      </c>
      <c r="K30" s="103" t="s">
        <v>93</v>
      </c>
    </row>
    <row r="31" spans="1:13" x14ac:dyDescent="0.2">
      <c r="A31" s="131">
        <v>13</v>
      </c>
      <c r="B31" s="143" t="str">
        <f>LEFT(K2,1)</f>
        <v>　</v>
      </c>
      <c r="C31" s="145"/>
      <c r="D31" s="145"/>
      <c r="E31" s="6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3" x14ac:dyDescent="0.2">
      <c r="A32" s="131"/>
      <c r="B32" s="144"/>
      <c r="C32" s="146"/>
      <c r="D32" s="146"/>
      <c r="E32" s="6"/>
      <c r="F32" s="13"/>
      <c r="G32" s="13"/>
      <c r="H32" s="13"/>
      <c r="I32" s="8"/>
      <c r="J32" s="3" t="str">
        <f>IF(I32="","",DATEDIF(I32,N2,"Y")&amp;"歳")</f>
        <v/>
      </c>
      <c r="K32" s="103" t="s">
        <v>93</v>
      </c>
    </row>
    <row r="33" spans="1:11" x14ac:dyDescent="0.2">
      <c r="A33" s="131">
        <v>14</v>
      </c>
      <c r="B33" s="143" t="str">
        <f>LEFT(K2,1)</f>
        <v>　</v>
      </c>
      <c r="C33" s="145"/>
      <c r="D33" s="145"/>
      <c r="E33" s="6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2">
      <c r="A34" s="131"/>
      <c r="B34" s="144"/>
      <c r="C34" s="146"/>
      <c r="D34" s="146"/>
      <c r="E34" s="6"/>
      <c r="F34" s="13"/>
      <c r="G34" s="13"/>
      <c r="H34" s="13"/>
      <c r="I34" s="8"/>
      <c r="J34" s="3" t="str">
        <f>IF(I34="","",DATEDIF(I34,N2,"Y")&amp;"歳")</f>
        <v/>
      </c>
      <c r="K34" s="103" t="s">
        <v>93</v>
      </c>
    </row>
    <row r="35" spans="1:11" x14ac:dyDescent="0.2">
      <c r="A35" s="131">
        <v>15</v>
      </c>
      <c r="B35" s="143" t="str">
        <f>LEFT(K2,1)</f>
        <v>　</v>
      </c>
      <c r="C35" s="145"/>
      <c r="D35" s="145"/>
      <c r="E35" s="6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2">
      <c r="A36" s="131"/>
      <c r="B36" s="144"/>
      <c r="C36" s="146"/>
      <c r="D36" s="146"/>
      <c r="E36" s="6"/>
      <c r="F36" s="13"/>
      <c r="G36" s="13"/>
      <c r="H36" s="13"/>
      <c r="I36" s="8"/>
      <c r="J36" s="3" t="str">
        <f>IF(I36="","",DATEDIF(I36,N2,"Y")&amp;"歳")</f>
        <v/>
      </c>
      <c r="K36" s="103" t="s">
        <v>93</v>
      </c>
    </row>
    <row r="37" spans="1:11" x14ac:dyDescent="0.2">
      <c r="A37" s="131">
        <v>16</v>
      </c>
      <c r="B37" s="143" t="str">
        <f>LEFT(K2,1)</f>
        <v>　</v>
      </c>
      <c r="C37" s="145"/>
      <c r="D37" s="145"/>
      <c r="E37" s="6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2">
      <c r="A38" s="131"/>
      <c r="B38" s="144"/>
      <c r="C38" s="146"/>
      <c r="D38" s="146"/>
      <c r="E38" s="6"/>
      <c r="F38" s="13"/>
      <c r="G38" s="13"/>
      <c r="H38" s="13"/>
      <c r="I38" s="8"/>
      <c r="J38" s="3" t="str">
        <f>IF(I38="","",DATEDIF(I38,N2,"Y")&amp;"歳")</f>
        <v/>
      </c>
      <c r="K38" s="103" t="s">
        <v>93</v>
      </c>
    </row>
    <row r="39" spans="1:11" x14ac:dyDescent="0.2">
      <c r="A39" s="131">
        <v>17</v>
      </c>
      <c r="B39" s="143" t="str">
        <f>LEFT(K2)</f>
        <v>　</v>
      </c>
      <c r="C39" s="145"/>
      <c r="D39" s="145"/>
      <c r="E39" s="6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2">
      <c r="A40" s="131"/>
      <c r="B40" s="144"/>
      <c r="C40" s="146"/>
      <c r="D40" s="146"/>
      <c r="E40" s="6"/>
      <c r="F40" s="13"/>
      <c r="G40" s="13"/>
      <c r="H40" s="13"/>
      <c r="I40" s="8"/>
      <c r="J40" s="3" t="str">
        <f>IF(I40="","",DATEDIF(I40,N2,"Y")&amp;"歳")</f>
        <v/>
      </c>
      <c r="K40" s="103" t="s">
        <v>93</v>
      </c>
    </row>
    <row r="41" spans="1:11" x14ac:dyDescent="0.2">
      <c r="A41" s="131">
        <v>18</v>
      </c>
      <c r="B41" s="143" t="str">
        <f>LEFT(K2,1)</f>
        <v>　</v>
      </c>
      <c r="C41" s="145"/>
      <c r="D41" s="145"/>
      <c r="E41" s="6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2">
      <c r="A42" s="131"/>
      <c r="B42" s="144"/>
      <c r="C42" s="146"/>
      <c r="D42" s="146"/>
      <c r="E42" s="6"/>
      <c r="F42" s="13"/>
      <c r="G42" s="13"/>
      <c r="H42" s="13"/>
      <c r="I42" s="8"/>
      <c r="J42" s="3" t="str">
        <f>IF(I42="","",DATEDIF(I42,N2,"Y")&amp;"歳")</f>
        <v/>
      </c>
      <c r="K42" s="103" t="s">
        <v>93</v>
      </c>
    </row>
    <row r="43" spans="1:11" x14ac:dyDescent="0.2">
      <c r="A43" s="131">
        <v>19</v>
      </c>
      <c r="B43" s="143" t="str">
        <f>LEFT(K2,1)</f>
        <v>　</v>
      </c>
      <c r="C43" s="145"/>
      <c r="D43" s="145"/>
      <c r="E43" s="6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2">
      <c r="A44" s="131"/>
      <c r="B44" s="144"/>
      <c r="C44" s="146"/>
      <c r="D44" s="146"/>
      <c r="E44" s="6"/>
      <c r="F44" s="13"/>
      <c r="G44" s="13"/>
      <c r="H44" s="13"/>
      <c r="I44" s="8"/>
      <c r="J44" s="3" t="str">
        <f>IF(I44="","",DATEDIF(I44,N2,"Y")&amp;"歳")</f>
        <v/>
      </c>
      <c r="K44" s="103" t="s">
        <v>93</v>
      </c>
    </row>
    <row r="45" spans="1:11" x14ac:dyDescent="0.2">
      <c r="A45" s="131">
        <v>20</v>
      </c>
      <c r="B45" s="143" t="str">
        <f>LEFT(K2,1)</f>
        <v>　</v>
      </c>
      <c r="C45" s="145"/>
      <c r="D45" s="145"/>
      <c r="E45" s="6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2">
      <c r="A46" s="131"/>
      <c r="B46" s="144"/>
      <c r="C46" s="146"/>
      <c r="D46" s="146"/>
      <c r="E46" s="6"/>
      <c r="F46" s="13"/>
      <c r="G46" s="13"/>
      <c r="H46" s="13"/>
      <c r="I46" s="8"/>
      <c r="J46" s="3" t="str">
        <f>IF(I46="","",DATEDIF(I46,N2,"Y")&amp;"歳")</f>
        <v/>
      </c>
      <c r="K46" s="103" t="s">
        <v>93</v>
      </c>
    </row>
    <row r="47" spans="1:11" x14ac:dyDescent="0.2">
      <c r="A47" s="131">
        <v>21</v>
      </c>
      <c r="B47" s="143" t="str">
        <f>LEFT(K2,1)</f>
        <v>　</v>
      </c>
      <c r="C47" s="145"/>
      <c r="D47" s="145"/>
      <c r="E47" s="6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2">
      <c r="A48" s="131"/>
      <c r="B48" s="144"/>
      <c r="C48" s="146"/>
      <c r="D48" s="146"/>
      <c r="E48" s="6"/>
      <c r="F48" s="13"/>
      <c r="G48" s="13"/>
      <c r="H48" s="13"/>
      <c r="I48" s="8"/>
      <c r="J48" s="3" t="str">
        <f>IF(I48="","",DATEDIF(I48,N2,"Y")&amp;"歳")</f>
        <v/>
      </c>
      <c r="K48" s="103" t="s">
        <v>93</v>
      </c>
    </row>
    <row r="49" spans="1:24" x14ac:dyDescent="0.2">
      <c r="A49" s="131">
        <v>22</v>
      </c>
      <c r="B49" s="143" t="str">
        <f>LEFT(K2,1)</f>
        <v>　</v>
      </c>
      <c r="C49" s="145"/>
      <c r="D49" s="145"/>
      <c r="E49" s="6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24" x14ac:dyDescent="0.2">
      <c r="A50" s="131"/>
      <c r="B50" s="144"/>
      <c r="C50" s="146"/>
      <c r="D50" s="146"/>
      <c r="E50" s="6"/>
      <c r="F50" s="13"/>
      <c r="G50" s="13"/>
      <c r="H50" s="13"/>
      <c r="I50" s="8"/>
      <c r="J50" s="3" t="str">
        <f>IF(I50="","",DATEDIF(I50,N2,"Y")&amp;"歳")</f>
        <v/>
      </c>
      <c r="K50" s="103" t="s">
        <v>93</v>
      </c>
    </row>
    <row r="51" spans="1:24" x14ac:dyDescent="0.2">
      <c r="A51" s="131">
        <v>23</v>
      </c>
      <c r="B51" s="143" t="str">
        <f>LEFT(K2,1)</f>
        <v>　</v>
      </c>
      <c r="C51" s="145"/>
      <c r="D51" s="145"/>
      <c r="E51" s="6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24" x14ac:dyDescent="0.2">
      <c r="A52" s="131"/>
      <c r="B52" s="144"/>
      <c r="C52" s="146"/>
      <c r="D52" s="146"/>
      <c r="E52" s="6"/>
      <c r="F52" s="13"/>
      <c r="G52" s="13"/>
      <c r="H52" s="13"/>
      <c r="I52" s="8"/>
      <c r="J52" s="3" t="str">
        <f>IF(I52="","",DATEDIF(I52,N2,"Y")&amp;"歳")</f>
        <v/>
      </c>
      <c r="K52" s="103" t="s">
        <v>93</v>
      </c>
    </row>
    <row r="53" spans="1:24" x14ac:dyDescent="0.2">
      <c r="A53" s="131">
        <v>24</v>
      </c>
      <c r="B53" s="143" t="str">
        <f>LEFT(K2,1)</f>
        <v>　</v>
      </c>
      <c r="C53" s="145"/>
      <c r="D53" s="145"/>
      <c r="E53" s="6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24" x14ac:dyDescent="0.2">
      <c r="A54" s="131"/>
      <c r="B54" s="144"/>
      <c r="C54" s="146"/>
      <c r="D54" s="146"/>
      <c r="E54" s="6"/>
      <c r="F54" s="13"/>
      <c r="G54" s="13"/>
      <c r="H54" s="13"/>
      <c r="I54" s="8"/>
      <c r="J54" s="3" t="str">
        <f>IF(I54="","",DATEDIF(I54,N2,"Y")&amp;"歳")</f>
        <v/>
      </c>
      <c r="K54" s="103" t="s">
        <v>93</v>
      </c>
    </row>
    <row r="55" spans="1:24" x14ac:dyDescent="0.2">
      <c r="A55" s="131">
        <v>25</v>
      </c>
      <c r="B55" s="143" t="str">
        <f>LEFT(K2,1)</f>
        <v>　</v>
      </c>
      <c r="C55" s="145"/>
      <c r="D55" s="145"/>
      <c r="E55" s="6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24" x14ac:dyDescent="0.2">
      <c r="A56" s="131"/>
      <c r="B56" s="144"/>
      <c r="C56" s="146"/>
      <c r="D56" s="146"/>
      <c r="E56" s="6"/>
      <c r="F56" s="13"/>
      <c r="G56" s="13"/>
      <c r="H56" s="13"/>
      <c r="I56" s="8"/>
      <c r="J56" s="3" t="str">
        <f>IF(I56="","",DATEDIF(I56,N2,"Y")&amp;"歳")</f>
        <v/>
      </c>
      <c r="K56" s="103" t="s">
        <v>93</v>
      </c>
    </row>
    <row r="57" spans="1:24" x14ac:dyDescent="0.2">
      <c r="C57" s="126" t="s">
        <v>107</v>
      </c>
      <c r="D57" s="126"/>
      <c r="E57" s="126"/>
      <c r="F57" s="126"/>
      <c r="G57" s="126"/>
      <c r="H57" s="126"/>
      <c r="I57" s="126"/>
      <c r="J57" s="126"/>
      <c r="K57" s="126"/>
      <c r="O57" s="9"/>
      <c r="P57" s="2"/>
      <c r="R57" s="1"/>
      <c r="S57" s="1"/>
      <c r="X57" s="1"/>
    </row>
    <row r="58" spans="1:24" x14ac:dyDescent="0.2">
      <c r="C58" s="127"/>
      <c r="D58" s="127"/>
      <c r="E58" s="127"/>
      <c r="F58" s="127"/>
      <c r="G58" s="127"/>
      <c r="H58" s="127"/>
      <c r="I58" s="127"/>
      <c r="J58" s="127"/>
      <c r="K58" s="127"/>
      <c r="O58" s="9"/>
      <c r="P58" s="2"/>
      <c r="R58" s="1"/>
      <c r="S58" s="1"/>
      <c r="X58" s="1"/>
    </row>
  </sheetData>
  <sheetProtection algorithmName="SHA-512" hashValue="WAQD8yVXXsJz7AqJlDr4k2SPTneIOTpQuJSETkFBCLhk6E1grMZEVRe69xLuTlJhRSKFm/G3p53yeky0RC+uVA==" saltValue="qOJLdx5NtvUtUJgMy/mgPw==" spinCount="100000" sheet="1" objects="1" scenarios="1" formatCells="0"/>
  <mergeCells count="104">
    <mergeCell ref="D9:D10"/>
    <mergeCell ref="A11:A12"/>
    <mergeCell ref="B11:B12"/>
    <mergeCell ref="B7:B8"/>
    <mergeCell ref="A9:A10"/>
    <mergeCell ref="B9:B10"/>
    <mergeCell ref="C9:C10"/>
    <mergeCell ref="A7:A8"/>
    <mergeCell ref="C7:C8"/>
    <mergeCell ref="A1:K1"/>
    <mergeCell ref="H4:J4"/>
    <mergeCell ref="D7:D8"/>
    <mergeCell ref="A21:A22"/>
    <mergeCell ref="B21:B22"/>
    <mergeCell ref="C21:C22"/>
    <mergeCell ref="D21:D22"/>
    <mergeCell ref="A23:A24"/>
    <mergeCell ref="B23:B24"/>
    <mergeCell ref="C23:C24"/>
    <mergeCell ref="D23:D24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A13:A14"/>
    <mergeCell ref="B13:B14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C13:C14"/>
    <mergeCell ref="D13:D1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C57:K58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</mergeCells>
  <phoneticPr fontId="2"/>
  <dataValidations xWindow="805" yWindow="335" count="2">
    <dataValidation type="list" allowBlank="1" showInputMessage="1" showErrorMessage="1" promptTitle="種目" prompt="種目を矢印ボタンを押してリストの中から選択して下さい。" sqref="C7:C56" xr:uid="{00000000-0002-0000-0100-000000000000}">
      <formula1>"　,WD"</formula1>
    </dataValidation>
    <dataValidation type="list" allowBlank="1" showInputMessage="1" showErrorMessage="1" promptTitle="他の出場種目" prompt="リストの中から選択して下さい" sqref="K7:K56" xr:uid="{00000000-0002-0000-0100-000001000000}">
      <formula1>"　,WS"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6"/>
  <sheetViews>
    <sheetView showZeros="0" workbookViewId="0">
      <selection activeCell="I11" sqref="I11"/>
    </sheetView>
  </sheetViews>
  <sheetFormatPr defaultRowHeight="13.2" x14ac:dyDescent="0.2"/>
  <cols>
    <col min="1" max="1" width="2.6640625" style="9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style="1" customWidth="1"/>
    <col min="11" max="11" width="16.6640625" customWidth="1"/>
    <col min="12" max="12" width="4.21875" customWidth="1"/>
    <col min="14" max="14" width="17.88671875" customWidth="1"/>
  </cols>
  <sheetData>
    <row r="1" spans="1:17" ht="26.25" customHeight="1" x14ac:dyDescent="0.2">
      <c r="A1" s="133" t="str">
        <f>表紙ＭＤ１!N2</f>
        <v>令和７年度　第７４回近畿総合選手権大会（一般の部）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M1" s="9" t="s">
        <v>4</v>
      </c>
    </row>
    <row r="2" spans="1:17" ht="27" customHeight="1" x14ac:dyDescent="0.2">
      <c r="A2" s="10"/>
      <c r="B2" s="10"/>
      <c r="C2" s="133" t="s">
        <v>45</v>
      </c>
      <c r="D2" s="134"/>
      <c r="E2" s="134"/>
      <c r="F2" s="160"/>
      <c r="G2" s="71" t="s">
        <v>48</v>
      </c>
      <c r="I2" s="17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45748</v>
      </c>
      <c r="O2" s="19"/>
      <c r="Q2" s="9"/>
    </row>
    <row r="3" spans="1:17" ht="10.5" customHeight="1" x14ac:dyDescent="0.2">
      <c r="A3" s="10"/>
      <c r="B3" s="10"/>
      <c r="C3" s="10"/>
      <c r="D3" s="10"/>
      <c r="E3" s="10"/>
      <c r="F3" s="23"/>
      <c r="G3" s="23"/>
      <c r="H3" s="18"/>
      <c r="I3" s="17"/>
      <c r="J3" s="17"/>
      <c r="K3" s="1"/>
      <c r="M3" s="9"/>
      <c r="N3" s="26"/>
      <c r="O3" s="19"/>
      <c r="Q3" s="9"/>
    </row>
    <row r="4" spans="1:17" x14ac:dyDescent="0.2">
      <c r="C4" s="24"/>
      <c r="D4" s="17"/>
      <c r="E4" s="17"/>
      <c r="F4" s="24"/>
      <c r="G4" s="24"/>
      <c r="H4" s="139" t="str">
        <f>K2&amp;"バドミントン協会"</f>
        <v>　バドミントン協会</v>
      </c>
      <c r="I4" s="139"/>
      <c r="J4" s="139"/>
    </row>
    <row r="5" spans="1:17" x14ac:dyDescent="0.2">
      <c r="B5" s="158" t="s">
        <v>108</v>
      </c>
      <c r="C5" s="159"/>
      <c r="D5" s="159"/>
      <c r="E5" s="159"/>
      <c r="F5" s="159"/>
      <c r="G5" s="159"/>
      <c r="H5" s="159"/>
      <c r="I5" s="159"/>
      <c r="J5" s="159"/>
      <c r="K5" s="159"/>
    </row>
    <row r="6" spans="1:17" ht="27" customHeight="1" x14ac:dyDescent="0.2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44</v>
      </c>
      <c r="H6" s="58" t="s">
        <v>9</v>
      </c>
      <c r="I6" s="58" t="s">
        <v>7</v>
      </c>
      <c r="J6" s="58" t="s">
        <v>8</v>
      </c>
      <c r="K6" s="58"/>
      <c r="M6" s="1" t="s">
        <v>1</v>
      </c>
    </row>
    <row r="7" spans="1:17" x14ac:dyDescent="0.2">
      <c r="A7" s="131">
        <v>1</v>
      </c>
      <c r="B7" s="143" t="str">
        <f>LEFT(K2,1)</f>
        <v>　</v>
      </c>
      <c r="C7" s="145"/>
      <c r="D7" s="145"/>
      <c r="E7" s="6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76</v>
      </c>
      <c r="N7" t="s">
        <v>77</v>
      </c>
    </row>
    <row r="8" spans="1:17" x14ac:dyDescent="0.2">
      <c r="A8" s="131"/>
      <c r="B8" s="144"/>
      <c r="C8" s="146"/>
      <c r="D8" s="146"/>
      <c r="E8" s="6"/>
      <c r="F8" s="13"/>
      <c r="G8" s="13"/>
      <c r="H8" s="13"/>
      <c r="I8" s="8"/>
      <c r="J8" s="3" t="str">
        <f>IF(I8="","",DATEDIF(I8,N2,"Y")&amp;"歳")</f>
        <v/>
      </c>
      <c r="K8" s="103"/>
      <c r="M8" s="1"/>
    </row>
    <row r="9" spans="1:17" x14ac:dyDescent="0.2">
      <c r="A9" s="131">
        <v>2</v>
      </c>
      <c r="B9" s="143" t="str">
        <f>LEFT(K2,1)</f>
        <v>　</v>
      </c>
      <c r="C9" s="145"/>
      <c r="D9" s="145"/>
      <c r="E9" s="6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2">
      <c r="A10" s="131"/>
      <c r="B10" s="144"/>
      <c r="C10" s="146"/>
      <c r="D10" s="146"/>
      <c r="E10" s="6"/>
      <c r="F10" s="13"/>
      <c r="G10" s="13"/>
      <c r="H10" s="13"/>
      <c r="I10" s="8"/>
      <c r="J10" s="3" t="str">
        <f>IF(I10="","",DATEDIF(I10,N2,"Y")&amp;"歳")</f>
        <v/>
      </c>
      <c r="K10" s="103"/>
      <c r="M10" s="1"/>
    </row>
    <row r="11" spans="1:17" x14ac:dyDescent="0.2">
      <c r="A11" s="131">
        <v>3</v>
      </c>
      <c r="B11" s="143" t="str">
        <f>LEFT(K2,1)</f>
        <v>　</v>
      </c>
      <c r="C11" s="145"/>
      <c r="D11" s="145"/>
      <c r="E11" s="6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</row>
    <row r="12" spans="1:17" x14ac:dyDescent="0.2">
      <c r="A12" s="131"/>
      <c r="B12" s="144"/>
      <c r="C12" s="146"/>
      <c r="D12" s="146"/>
      <c r="E12" s="6"/>
      <c r="F12" s="13"/>
      <c r="G12" s="13"/>
      <c r="H12" s="13"/>
      <c r="I12" s="8"/>
      <c r="J12" s="3" t="str">
        <f>IF(I12="","",DATEDIF(I12,N2,"Y")&amp;"歳")</f>
        <v/>
      </c>
      <c r="K12" s="103"/>
    </row>
    <row r="13" spans="1:17" x14ac:dyDescent="0.2">
      <c r="A13" s="131">
        <v>4</v>
      </c>
      <c r="B13" s="143" t="str">
        <f>LEFT(K2,1)</f>
        <v>　</v>
      </c>
      <c r="C13" s="145"/>
      <c r="D13" s="145"/>
      <c r="E13" s="6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2">
      <c r="A14" s="131"/>
      <c r="B14" s="144"/>
      <c r="C14" s="146"/>
      <c r="D14" s="146"/>
      <c r="E14" s="6"/>
      <c r="F14" s="13"/>
      <c r="G14" s="13"/>
      <c r="H14" s="13"/>
      <c r="I14" s="8"/>
      <c r="J14" s="3" t="str">
        <f>IF(I14="","",DATEDIF(I14,N2,"Y")&amp;"歳")</f>
        <v/>
      </c>
      <c r="K14" s="103"/>
    </row>
    <row r="15" spans="1:17" x14ac:dyDescent="0.2">
      <c r="A15" s="131">
        <v>5</v>
      </c>
      <c r="B15" s="143" t="str">
        <f>LEFT(K2,1)</f>
        <v>　</v>
      </c>
      <c r="C15" s="145"/>
      <c r="D15" s="145"/>
      <c r="E15" s="6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2">
      <c r="A16" s="131"/>
      <c r="B16" s="144"/>
      <c r="C16" s="146"/>
      <c r="D16" s="146"/>
      <c r="E16" s="6"/>
      <c r="F16" s="13"/>
      <c r="G16" s="13"/>
      <c r="H16" s="13"/>
      <c r="I16" s="8"/>
      <c r="J16" s="3" t="str">
        <f>IF(I16="","",DATEDIF(I16,N2,"Y")&amp;"歳")</f>
        <v/>
      </c>
      <c r="K16" s="103"/>
    </row>
    <row r="17" spans="1:11" x14ac:dyDescent="0.2">
      <c r="A17" s="131">
        <v>6</v>
      </c>
      <c r="B17" s="143" t="str">
        <f>LEFT(K2,1)</f>
        <v>　</v>
      </c>
      <c r="C17" s="145"/>
      <c r="D17" s="145"/>
      <c r="E17" s="6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1" x14ac:dyDescent="0.2">
      <c r="A18" s="131"/>
      <c r="B18" s="144"/>
      <c r="C18" s="146"/>
      <c r="D18" s="146"/>
      <c r="E18" s="6"/>
      <c r="F18" s="13"/>
      <c r="G18" s="13"/>
      <c r="H18" s="13"/>
      <c r="I18" s="8"/>
      <c r="J18" s="3" t="str">
        <f>IF(I18="","",DATEDIF(I18,N2,"Y")&amp;"歳")</f>
        <v/>
      </c>
      <c r="K18" s="103"/>
    </row>
    <row r="19" spans="1:11" x14ac:dyDescent="0.2">
      <c r="A19" s="131">
        <v>7</v>
      </c>
      <c r="B19" s="143" t="str">
        <f>LEFT(K2,1)</f>
        <v>　</v>
      </c>
      <c r="C19" s="145"/>
      <c r="D19" s="145"/>
      <c r="E19" s="6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</row>
    <row r="20" spans="1:11" x14ac:dyDescent="0.2">
      <c r="A20" s="131"/>
      <c r="B20" s="144"/>
      <c r="C20" s="146"/>
      <c r="D20" s="146"/>
      <c r="E20" s="6"/>
      <c r="F20" s="13"/>
      <c r="G20" s="13"/>
      <c r="H20" s="13"/>
      <c r="I20" s="8"/>
      <c r="J20" s="3" t="str">
        <f>IF(I20="","",DATEDIF(I20,N2,"Y")&amp;"歳")</f>
        <v/>
      </c>
      <c r="K20" s="103"/>
    </row>
    <row r="21" spans="1:11" x14ac:dyDescent="0.2">
      <c r="A21" s="131">
        <v>8</v>
      </c>
      <c r="B21" s="143" t="str">
        <f>LEFT(K2,1)</f>
        <v>　</v>
      </c>
      <c r="C21" s="145"/>
      <c r="D21" s="145"/>
      <c r="E21" s="6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</row>
    <row r="22" spans="1:11" x14ac:dyDescent="0.2">
      <c r="A22" s="131"/>
      <c r="B22" s="144"/>
      <c r="C22" s="146"/>
      <c r="D22" s="146"/>
      <c r="E22" s="6"/>
      <c r="F22" s="13"/>
      <c r="G22" s="13"/>
      <c r="H22" s="13"/>
      <c r="I22" s="8"/>
      <c r="J22" s="3" t="str">
        <f>IF(I22="","",DATEDIF(I22,N2,"Y")&amp;"歳")</f>
        <v/>
      </c>
      <c r="K22" s="103"/>
    </row>
    <row r="23" spans="1:11" x14ac:dyDescent="0.2">
      <c r="A23" s="131">
        <v>9</v>
      </c>
      <c r="B23" s="143" t="str">
        <f>LEFT(K2,1)</f>
        <v>　</v>
      </c>
      <c r="C23" s="145"/>
      <c r="D23" s="145"/>
      <c r="E23" s="6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1" x14ac:dyDescent="0.2">
      <c r="A24" s="131"/>
      <c r="B24" s="144"/>
      <c r="C24" s="146"/>
      <c r="D24" s="146"/>
      <c r="E24" s="6"/>
      <c r="F24" s="13"/>
      <c r="G24" s="13"/>
      <c r="H24" s="13"/>
      <c r="I24" s="8"/>
      <c r="J24" s="3" t="str">
        <f>IF(I24="","",DATEDIF(I24,N2,"Y")&amp;"歳")</f>
        <v/>
      </c>
      <c r="K24" s="103"/>
    </row>
    <row r="25" spans="1:11" x14ac:dyDescent="0.2">
      <c r="A25" s="131">
        <v>10</v>
      </c>
      <c r="B25" s="143" t="str">
        <f>LEFT(K2,1)</f>
        <v>　</v>
      </c>
      <c r="C25" s="145"/>
      <c r="D25" s="145"/>
      <c r="E25" s="6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1" x14ac:dyDescent="0.2">
      <c r="A26" s="131"/>
      <c r="B26" s="144"/>
      <c r="C26" s="146"/>
      <c r="D26" s="146"/>
      <c r="E26" s="6"/>
      <c r="F26" s="13"/>
      <c r="G26" s="13"/>
      <c r="H26" s="13"/>
      <c r="I26" s="8"/>
      <c r="J26" s="3" t="str">
        <f>IF(I26="","",DATEDIF(I26,N2,"Y")&amp;"歳")</f>
        <v/>
      </c>
      <c r="K26" s="103"/>
    </row>
    <row r="27" spans="1:11" x14ac:dyDescent="0.2">
      <c r="A27" s="131">
        <v>11</v>
      </c>
      <c r="B27" s="143" t="str">
        <f>LEFT(K2,1)</f>
        <v>　</v>
      </c>
      <c r="C27" s="145"/>
      <c r="D27" s="145"/>
      <c r="E27" s="6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1" x14ac:dyDescent="0.2">
      <c r="A28" s="131"/>
      <c r="B28" s="144"/>
      <c r="C28" s="146"/>
      <c r="D28" s="146"/>
      <c r="E28" s="6"/>
      <c r="F28" s="13"/>
      <c r="G28" s="13"/>
      <c r="H28" s="13"/>
      <c r="I28" s="8"/>
      <c r="J28" s="3" t="str">
        <f>IF(I28="","",DATEDIF(I28,N2,"Y")&amp;"歳")</f>
        <v/>
      </c>
      <c r="K28" s="103"/>
    </row>
    <row r="29" spans="1:11" x14ac:dyDescent="0.2">
      <c r="A29" s="131">
        <v>12</v>
      </c>
      <c r="B29" s="143" t="str">
        <f>LEFT(K2,1)</f>
        <v>　</v>
      </c>
      <c r="C29" s="145"/>
      <c r="D29" s="145"/>
      <c r="E29" s="6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1" x14ac:dyDescent="0.2">
      <c r="A30" s="131"/>
      <c r="B30" s="144"/>
      <c r="C30" s="146"/>
      <c r="D30" s="146"/>
      <c r="E30" s="6"/>
      <c r="F30" s="13"/>
      <c r="G30" s="13"/>
      <c r="H30" s="13"/>
      <c r="I30" s="8"/>
      <c r="J30" s="3" t="str">
        <f>IF(I30="","",DATEDIF(I30,N2,"Y")&amp;"歳")</f>
        <v/>
      </c>
      <c r="K30" s="103"/>
    </row>
    <row r="31" spans="1:11" x14ac:dyDescent="0.2">
      <c r="A31" s="131">
        <v>13</v>
      </c>
      <c r="B31" s="143" t="str">
        <f>LEFT(K2,1)</f>
        <v>　</v>
      </c>
      <c r="C31" s="145"/>
      <c r="D31" s="145"/>
      <c r="E31" s="6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1" x14ac:dyDescent="0.2">
      <c r="A32" s="131"/>
      <c r="B32" s="144"/>
      <c r="C32" s="146"/>
      <c r="D32" s="146"/>
      <c r="E32" s="6"/>
      <c r="F32" s="13"/>
      <c r="G32" s="13"/>
      <c r="H32" s="13"/>
      <c r="I32" s="8"/>
      <c r="J32" s="3" t="str">
        <f>IF(I32="","",DATEDIF(I32,N2,"Y")&amp;"歳")</f>
        <v/>
      </c>
      <c r="K32" s="103"/>
    </row>
    <row r="33" spans="1:11" x14ac:dyDescent="0.2">
      <c r="A33" s="131">
        <v>14</v>
      </c>
      <c r="B33" s="143" t="str">
        <f>LEFT(K2,1)</f>
        <v>　</v>
      </c>
      <c r="C33" s="145"/>
      <c r="D33" s="145"/>
      <c r="E33" s="6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2">
      <c r="A34" s="131"/>
      <c r="B34" s="144"/>
      <c r="C34" s="146"/>
      <c r="D34" s="146"/>
      <c r="E34" s="6"/>
      <c r="F34" s="13"/>
      <c r="G34" s="13"/>
      <c r="H34" s="13"/>
      <c r="I34" s="8"/>
      <c r="J34" s="3" t="str">
        <f>IF(I34="","",DATEDIF(I34,N2,"Y")&amp;"歳")</f>
        <v/>
      </c>
      <c r="K34" s="103"/>
    </row>
    <row r="35" spans="1:11" x14ac:dyDescent="0.2">
      <c r="A35" s="131">
        <v>15</v>
      </c>
      <c r="B35" s="143" t="str">
        <f>LEFT(K2,1)</f>
        <v>　</v>
      </c>
      <c r="C35" s="145"/>
      <c r="D35" s="145"/>
      <c r="E35" s="6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2">
      <c r="A36" s="131"/>
      <c r="B36" s="144"/>
      <c r="C36" s="146"/>
      <c r="D36" s="146"/>
      <c r="E36" s="6"/>
      <c r="F36" s="13"/>
      <c r="G36" s="13"/>
      <c r="H36" s="13"/>
      <c r="I36" s="8"/>
      <c r="J36" s="3" t="str">
        <f>IF(I36="","",DATEDIF(I36,N2,"Y")&amp;"歳")</f>
        <v/>
      </c>
      <c r="K36" s="103"/>
    </row>
    <row r="37" spans="1:11" x14ac:dyDescent="0.2">
      <c r="A37" s="131">
        <v>16</v>
      </c>
      <c r="B37" s="143" t="str">
        <f>LEFT(K2,1)</f>
        <v>　</v>
      </c>
      <c r="C37" s="145"/>
      <c r="D37" s="145"/>
      <c r="E37" s="6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2">
      <c r="A38" s="131"/>
      <c r="B38" s="144"/>
      <c r="C38" s="146"/>
      <c r="D38" s="146"/>
      <c r="E38" s="6"/>
      <c r="F38" s="13"/>
      <c r="G38" s="13"/>
      <c r="H38" s="13"/>
      <c r="I38" s="8"/>
      <c r="J38" s="3" t="str">
        <f>IF(I38="","",DATEDIF(I38,N2,"Y")&amp;"歳")</f>
        <v/>
      </c>
      <c r="K38" s="103"/>
    </row>
    <row r="39" spans="1:11" x14ac:dyDescent="0.2">
      <c r="A39" s="131">
        <v>17</v>
      </c>
      <c r="B39" s="143" t="str">
        <f>LEFT(K2)</f>
        <v>　</v>
      </c>
      <c r="C39" s="145"/>
      <c r="D39" s="145"/>
      <c r="E39" s="6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2">
      <c r="A40" s="131"/>
      <c r="B40" s="144"/>
      <c r="C40" s="146"/>
      <c r="D40" s="146"/>
      <c r="E40" s="6"/>
      <c r="F40" s="13"/>
      <c r="G40" s="13"/>
      <c r="H40" s="13"/>
      <c r="I40" s="8"/>
      <c r="J40" s="3" t="str">
        <f>IF(I40="","",DATEDIF(I40,N2,"Y")&amp;"歳")</f>
        <v/>
      </c>
      <c r="K40" s="103"/>
    </row>
    <row r="41" spans="1:11" x14ac:dyDescent="0.2">
      <c r="A41" s="131">
        <v>18</v>
      </c>
      <c r="B41" s="143" t="str">
        <f>LEFT(K2,1)</f>
        <v>　</v>
      </c>
      <c r="C41" s="145"/>
      <c r="D41" s="145"/>
      <c r="E41" s="6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2">
      <c r="A42" s="131"/>
      <c r="B42" s="144"/>
      <c r="C42" s="146"/>
      <c r="D42" s="146"/>
      <c r="E42" s="6"/>
      <c r="F42" s="13"/>
      <c r="G42" s="13"/>
      <c r="H42" s="13"/>
      <c r="I42" s="8"/>
      <c r="J42" s="3" t="str">
        <f>IF(I42="","",DATEDIF(I42,N2,"Y")&amp;"歳")</f>
        <v/>
      </c>
      <c r="K42" s="103"/>
    </row>
    <row r="43" spans="1:11" x14ac:dyDescent="0.2">
      <c r="A43" s="131">
        <v>19</v>
      </c>
      <c r="B43" s="143" t="str">
        <f>LEFT(K2,1)</f>
        <v>　</v>
      </c>
      <c r="C43" s="145"/>
      <c r="D43" s="145"/>
      <c r="E43" s="6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2">
      <c r="A44" s="131"/>
      <c r="B44" s="144"/>
      <c r="C44" s="146"/>
      <c r="D44" s="146"/>
      <c r="E44" s="6"/>
      <c r="F44" s="13"/>
      <c r="G44" s="13"/>
      <c r="H44" s="13"/>
      <c r="I44" s="8"/>
      <c r="J44" s="3" t="str">
        <f>IF(I44="","",DATEDIF(I44,N2,"Y")&amp;"歳")</f>
        <v/>
      </c>
      <c r="K44" s="103"/>
    </row>
    <row r="45" spans="1:11" x14ac:dyDescent="0.2">
      <c r="A45" s="131">
        <v>20</v>
      </c>
      <c r="B45" s="143" t="str">
        <f>LEFT(K2,1)</f>
        <v>　</v>
      </c>
      <c r="C45" s="145"/>
      <c r="D45" s="145"/>
      <c r="E45" s="6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2">
      <c r="A46" s="131"/>
      <c r="B46" s="144"/>
      <c r="C46" s="146"/>
      <c r="D46" s="146"/>
      <c r="E46" s="6"/>
      <c r="F46" s="13"/>
      <c r="G46" s="13"/>
      <c r="H46" s="13"/>
      <c r="I46" s="8"/>
      <c r="J46" s="3" t="str">
        <f>IF(I46="","",DATEDIF(I46,N2,"Y")&amp;"歳")</f>
        <v/>
      </c>
      <c r="K46" s="103"/>
    </row>
    <row r="47" spans="1:11" x14ac:dyDescent="0.2">
      <c r="A47" s="131">
        <v>21</v>
      </c>
      <c r="B47" s="143" t="str">
        <f>LEFT(K2,1)</f>
        <v>　</v>
      </c>
      <c r="C47" s="145"/>
      <c r="D47" s="145"/>
      <c r="E47" s="6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2">
      <c r="A48" s="131"/>
      <c r="B48" s="144"/>
      <c r="C48" s="146"/>
      <c r="D48" s="146"/>
      <c r="E48" s="6"/>
      <c r="F48" s="13"/>
      <c r="G48" s="13"/>
      <c r="H48" s="13"/>
      <c r="I48" s="8"/>
      <c r="J48" s="3" t="str">
        <f>IF(I48="","",DATEDIF(I48,N2,"Y")&amp;"歳")</f>
        <v/>
      </c>
      <c r="K48" s="103"/>
    </row>
    <row r="49" spans="1:11" x14ac:dyDescent="0.2">
      <c r="A49" s="131">
        <v>22</v>
      </c>
      <c r="B49" s="143" t="str">
        <f>LEFT(K2,1)</f>
        <v>　</v>
      </c>
      <c r="C49" s="145"/>
      <c r="D49" s="145"/>
      <c r="E49" s="6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11" x14ac:dyDescent="0.2">
      <c r="A50" s="131"/>
      <c r="B50" s="144"/>
      <c r="C50" s="146"/>
      <c r="D50" s="146"/>
      <c r="E50" s="6"/>
      <c r="F50" s="13"/>
      <c r="G50" s="13"/>
      <c r="H50" s="13"/>
      <c r="I50" s="8"/>
      <c r="J50" s="3" t="str">
        <f>IF(I50="","",DATEDIF(I50,N2,"Y")&amp;"歳")</f>
        <v/>
      </c>
      <c r="K50" s="103"/>
    </row>
    <row r="51" spans="1:11" x14ac:dyDescent="0.2">
      <c r="A51" s="131">
        <v>23</v>
      </c>
      <c r="B51" s="143" t="str">
        <f>LEFT(K2,1)</f>
        <v>　</v>
      </c>
      <c r="C51" s="145"/>
      <c r="D51" s="145"/>
      <c r="E51" s="6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11" x14ac:dyDescent="0.2">
      <c r="A52" s="131"/>
      <c r="B52" s="144"/>
      <c r="C52" s="146"/>
      <c r="D52" s="146"/>
      <c r="E52" s="6"/>
      <c r="F52" s="13"/>
      <c r="G52" s="13"/>
      <c r="H52" s="13"/>
      <c r="I52" s="8"/>
      <c r="J52" s="3" t="str">
        <f>IF(I52="","",DATEDIF(I52,N2,"Y")&amp;"歳")</f>
        <v/>
      </c>
      <c r="K52" s="103"/>
    </row>
    <row r="53" spans="1:11" x14ac:dyDescent="0.2">
      <c r="A53" s="131">
        <v>24</v>
      </c>
      <c r="B53" s="143" t="str">
        <f>LEFT(K2,1)</f>
        <v>　</v>
      </c>
      <c r="C53" s="145"/>
      <c r="D53" s="145"/>
      <c r="E53" s="6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11" x14ac:dyDescent="0.2">
      <c r="A54" s="131"/>
      <c r="B54" s="144"/>
      <c r="C54" s="146"/>
      <c r="D54" s="146"/>
      <c r="E54" s="6"/>
      <c r="F54" s="13"/>
      <c r="G54" s="13"/>
      <c r="H54" s="13"/>
      <c r="I54" s="8"/>
      <c r="J54" s="3" t="str">
        <f>IF(I54="","",DATEDIF(I54,N2,"Y")&amp;"歳")</f>
        <v/>
      </c>
      <c r="K54" s="103"/>
    </row>
    <row r="55" spans="1:11" x14ac:dyDescent="0.2">
      <c r="A55" s="131">
        <v>25</v>
      </c>
      <c r="B55" s="143" t="str">
        <f>LEFT(K2,1)</f>
        <v>　</v>
      </c>
      <c r="C55" s="145"/>
      <c r="D55" s="145"/>
      <c r="E55" s="6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11" x14ac:dyDescent="0.2">
      <c r="A56" s="131"/>
      <c r="B56" s="144"/>
      <c r="C56" s="146"/>
      <c r="D56" s="146"/>
      <c r="E56" s="6"/>
      <c r="F56" s="13"/>
      <c r="G56" s="13"/>
      <c r="H56" s="13"/>
      <c r="I56" s="8"/>
      <c r="J56" s="3" t="str">
        <f>IF(I56="","",DATEDIF(I56,N2,"Y")&amp;"歳")</f>
        <v/>
      </c>
      <c r="K56" s="103"/>
    </row>
  </sheetData>
  <sheetProtection algorithmName="SHA-512" hashValue="JdDVS1P+o1hkzGg5Jbjz7UybpSdn3+++1FAc2a97Zg3B10cXsUlOS0SCazyOT7RB4QwRxRus9rBZOY+AhLAeFA==" saltValue="OZIycDObA28avSTgFbzcVA==" spinCount="100000" sheet="1" objects="1" scenarios="1"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A51:A52"/>
    <mergeCell ref="D49:D50"/>
    <mergeCell ref="A41:A42"/>
    <mergeCell ref="B41:B42"/>
    <mergeCell ref="C41:C42"/>
    <mergeCell ref="D41:D42"/>
    <mergeCell ref="A39:A40"/>
    <mergeCell ref="B39:B40"/>
    <mergeCell ref="C39:C40"/>
    <mergeCell ref="D39:D4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33:A34"/>
    <mergeCell ref="B33:B34"/>
    <mergeCell ref="C33:C34"/>
    <mergeCell ref="D33:D34"/>
    <mergeCell ref="A31:A32"/>
    <mergeCell ref="B31:B32"/>
    <mergeCell ref="C31:C32"/>
    <mergeCell ref="D31:D32"/>
    <mergeCell ref="A37:A38"/>
    <mergeCell ref="B37:B38"/>
    <mergeCell ref="C37:C38"/>
    <mergeCell ref="D37:D38"/>
    <mergeCell ref="A35:A36"/>
    <mergeCell ref="B35:B36"/>
    <mergeCell ref="C35:C36"/>
    <mergeCell ref="D35:D36"/>
    <mergeCell ref="A25:A26"/>
    <mergeCell ref="B25:B26"/>
    <mergeCell ref="C25:C26"/>
    <mergeCell ref="D25:D26"/>
    <mergeCell ref="A23:A24"/>
    <mergeCell ref="B23:B24"/>
    <mergeCell ref="C23:C24"/>
    <mergeCell ref="D23:D24"/>
    <mergeCell ref="A29:A30"/>
    <mergeCell ref="B29:B30"/>
    <mergeCell ref="C29:C30"/>
    <mergeCell ref="D29:D30"/>
    <mergeCell ref="A27:A28"/>
    <mergeCell ref="B27:B28"/>
    <mergeCell ref="C27:C28"/>
    <mergeCell ref="D27:D28"/>
    <mergeCell ref="A17:A18"/>
    <mergeCell ref="B17:B18"/>
    <mergeCell ref="C17:C18"/>
    <mergeCell ref="D17:D18"/>
    <mergeCell ref="A15:A16"/>
    <mergeCell ref="B15:B16"/>
    <mergeCell ref="C15:C16"/>
    <mergeCell ref="D15:D16"/>
    <mergeCell ref="A21:A22"/>
    <mergeCell ref="B21:B22"/>
    <mergeCell ref="C21:C22"/>
    <mergeCell ref="D21:D22"/>
    <mergeCell ref="A19:A20"/>
    <mergeCell ref="B19:B20"/>
    <mergeCell ref="C19:C20"/>
    <mergeCell ref="D19:D20"/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B5:K5"/>
    <mergeCell ref="C2:F2"/>
  </mergeCells>
  <phoneticPr fontId="2"/>
  <dataValidations xWindow="797" yWindow="362" count="1">
    <dataValidation type="list" allowBlank="1" showInputMessage="1" showErrorMessage="1" promptTitle="種目" prompt="種目を矢印ボタンを押してリストの中から選択して下さい。" sqref="C7:C56" xr:uid="{00000000-0002-0000-0200-000000000000}">
      <formula1>"　,MIX"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6"/>
  <sheetViews>
    <sheetView showZeros="0" workbookViewId="0">
      <selection activeCell="I10" sqref="I10"/>
    </sheetView>
  </sheetViews>
  <sheetFormatPr defaultRowHeight="13.2" x14ac:dyDescent="0.2"/>
  <cols>
    <col min="1" max="1" width="2.6640625" style="9" customWidth="1"/>
    <col min="2" max="2" width="2.6640625" style="2" customWidth="1"/>
    <col min="3" max="3" width="8.109375" customWidth="1"/>
    <col min="4" max="5" width="2.6640625" style="1" customWidth="1"/>
    <col min="6" max="8" width="13.6640625" customWidth="1"/>
    <col min="9" max="9" width="8.88671875" customWidth="1"/>
    <col min="10" max="10" width="6.44140625" customWidth="1"/>
    <col min="11" max="11" width="16.6640625" customWidth="1"/>
    <col min="12" max="12" width="4.21875" customWidth="1"/>
    <col min="14" max="14" width="18.77734375" customWidth="1"/>
  </cols>
  <sheetData>
    <row r="1" spans="1:17" ht="26.25" customHeight="1" thickBot="1" x14ac:dyDescent="0.25">
      <c r="A1" s="133" t="str">
        <f>表紙ＭＤ１!N2</f>
        <v>令和７年度　第７４回近畿総合選手権大会（一般の部）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M1" s="9" t="s">
        <v>4</v>
      </c>
    </row>
    <row r="2" spans="1:17" ht="27" customHeight="1" thickBot="1" x14ac:dyDescent="0.25">
      <c r="A2" s="10"/>
      <c r="B2" s="10"/>
      <c r="C2" s="167" t="s">
        <v>45</v>
      </c>
      <c r="D2" s="168"/>
      <c r="E2" s="168"/>
      <c r="F2" s="169"/>
      <c r="G2" s="111" t="s">
        <v>47</v>
      </c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45748</v>
      </c>
      <c r="O2" s="19"/>
      <c r="Q2" s="9"/>
    </row>
    <row r="3" spans="1:17" ht="10.5" customHeight="1" x14ac:dyDescent="0.2">
      <c r="A3" s="10"/>
      <c r="B3" s="10"/>
      <c r="C3" s="161" t="s">
        <v>105</v>
      </c>
      <c r="D3" s="162"/>
      <c r="E3" s="162"/>
      <c r="F3" s="163"/>
      <c r="G3" s="23"/>
      <c r="H3" s="18"/>
      <c r="I3" s="18"/>
      <c r="J3" s="18"/>
      <c r="K3" s="1"/>
      <c r="M3" s="9"/>
      <c r="N3" s="26"/>
      <c r="O3" s="19"/>
      <c r="Q3" s="9"/>
    </row>
    <row r="4" spans="1:17" ht="13.8" thickBot="1" x14ac:dyDescent="0.25">
      <c r="C4" s="164"/>
      <c r="D4" s="165"/>
      <c r="E4" s="165"/>
      <c r="F4" s="166"/>
      <c r="G4" s="24"/>
      <c r="H4" s="139" t="str">
        <f>K2&amp;"バドミントン協会"</f>
        <v>　バドミントン協会</v>
      </c>
      <c r="I4" s="139"/>
      <c r="J4" s="139"/>
    </row>
    <row r="5" spans="1:17" x14ac:dyDescent="0.2">
      <c r="C5" s="24"/>
      <c r="D5" s="17"/>
      <c r="E5" s="17"/>
      <c r="F5" s="24"/>
      <c r="G5" s="24"/>
      <c r="H5" s="24"/>
      <c r="I5" s="24"/>
      <c r="J5" s="24"/>
    </row>
    <row r="6" spans="1:17" ht="27" customHeight="1" x14ac:dyDescent="0.2">
      <c r="B6" s="4"/>
      <c r="C6" s="58" t="s">
        <v>1</v>
      </c>
      <c r="D6" s="57" t="s">
        <v>3</v>
      </c>
      <c r="E6" s="67" t="s">
        <v>2</v>
      </c>
      <c r="F6" s="58" t="s">
        <v>6</v>
      </c>
      <c r="G6" s="58" t="s">
        <v>46</v>
      </c>
      <c r="H6" s="58" t="s">
        <v>9</v>
      </c>
      <c r="I6" s="58" t="s">
        <v>7</v>
      </c>
      <c r="J6" s="58" t="s">
        <v>8</v>
      </c>
      <c r="K6" s="58"/>
      <c r="M6" s="1" t="s">
        <v>1</v>
      </c>
    </row>
    <row r="7" spans="1:17" x14ac:dyDescent="0.2">
      <c r="A7" s="131">
        <v>26</v>
      </c>
      <c r="B7" s="143" t="str">
        <f>LEFT(K2,1)</f>
        <v>　</v>
      </c>
      <c r="C7" s="145"/>
      <c r="D7" s="145"/>
      <c r="E7" s="110"/>
      <c r="F7" s="12"/>
      <c r="G7" s="12"/>
      <c r="H7" s="12"/>
      <c r="I7" s="7"/>
      <c r="J7" s="11" t="str">
        <f>IF(I7="","",DATEDIF(I7,N2,"Y")&amp;"歳")</f>
        <v/>
      </c>
      <c r="K7" s="102" t="s">
        <v>93</v>
      </c>
      <c r="M7" s="1" t="s">
        <v>76</v>
      </c>
      <c r="N7" t="s">
        <v>77</v>
      </c>
    </row>
    <row r="8" spans="1:17" x14ac:dyDescent="0.2">
      <c r="A8" s="131"/>
      <c r="B8" s="144"/>
      <c r="C8" s="146"/>
      <c r="D8" s="146"/>
      <c r="E8" s="110"/>
      <c r="F8" s="13"/>
      <c r="G8" s="13"/>
      <c r="H8" s="13"/>
      <c r="I8" s="8"/>
      <c r="J8" s="3" t="str">
        <f>IF(I8="","",DATEDIF(I8,N2,"Y")&amp;"歳")</f>
        <v/>
      </c>
      <c r="K8" s="103"/>
      <c r="M8" s="1"/>
    </row>
    <row r="9" spans="1:17" x14ac:dyDescent="0.2">
      <c r="A9" s="131">
        <v>27</v>
      </c>
      <c r="B9" s="143" t="str">
        <f>LEFT(K2,1)</f>
        <v>　</v>
      </c>
      <c r="C9" s="145"/>
      <c r="D9" s="145"/>
      <c r="E9" s="110"/>
      <c r="F9" s="12"/>
      <c r="G9" s="12"/>
      <c r="H9" s="12"/>
      <c r="I9" s="7"/>
      <c r="J9" s="11" t="str">
        <f>IF(I9="","",DATEDIF(I9,N2,"Y")&amp;"歳")</f>
        <v/>
      </c>
      <c r="K9" s="102" t="s">
        <v>93</v>
      </c>
      <c r="M9" s="1"/>
    </row>
    <row r="10" spans="1:17" x14ac:dyDescent="0.2">
      <c r="A10" s="131"/>
      <c r="B10" s="144"/>
      <c r="C10" s="146"/>
      <c r="D10" s="146"/>
      <c r="E10" s="110"/>
      <c r="F10" s="13"/>
      <c r="G10" s="13"/>
      <c r="H10" s="13"/>
      <c r="I10" s="8"/>
      <c r="J10" s="3" t="str">
        <f>IF(I10="","",DATEDIF(I10,N2,"Y")&amp;"歳")</f>
        <v/>
      </c>
      <c r="K10" s="103"/>
      <c r="M10" s="1"/>
    </row>
    <row r="11" spans="1:17" x14ac:dyDescent="0.2">
      <c r="A11" s="131">
        <v>28</v>
      </c>
      <c r="B11" s="143" t="str">
        <f>LEFT(K2,1)</f>
        <v>　</v>
      </c>
      <c r="C11" s="145"/>
      <c r="D11" s="145"/>
      <c r="E11" s="110"/>
      <c r="F11" s="12"/>
      <c r="G11" s="12"/>
      <c r="H11" s="12"/>
      <c r="I11" s="7"/>
      <c r="J11" s="11" t="str">
        <f>IF(I11="","",DATEDIF(I11,N2,"Y")&amp;"歳")</f>
        <v/>
      </c>
      <c r="K11" s="102" t="s">
        <v>93</v>
      </c>
    </row>
    <row r="12" spans="1:17" x14ac:dyDescent="0.2">
      <c r="A12" s="131"/>
      <c r="B12" s="144"/>
      <c r="C12" s="146"/>
      <c r="D12" s="146"/>
      <c r="E12" s="110"/>
      <c r="F12" s="13"/>
      <c r="G12" s="13"/>
      <c r="H12" s="13"/>
      <c r="I12" s="8"/>
      <c r="J12" s="3" t="str">
        <f>IF(I12="","",DATEDIF(I12,N2,"Y")&amp;"歳")</f>
        <v/>
      </c>
      <c r="K12" s="103"/>
    </row>
    <row r="13" spans="1:17" x14ac:dyDescent="0.2">
      <c r="A13" s="131">
        <v>29</v>
      </c>
      <c r="B13" s="143" t="str">
        <f>LEFT(K2,1)</f>
        <v>　</v>
      </c>
      <c r="C13" s="145"/>
      <c r="D13" s="145"/>
      <c r="E13" s="110"/>
      <c r="F13" s="12"/>
      <c r="G13" s="12"/>
      <c r="H13" s="12"/>
      <c r="I13" s="7"/>
      <c r="J13" s="11" t="str">
        <f>IF(I13="","",DATEDIF(I13,N2,"Y")&amp;"歳")</f>
        <v/>
      </c>
      <c r="K13" s="102" t="s">
        <v>93</v>
      </c>
    </row>
    <row r="14" spans="1:17" x14ac:dyDescent="0.2">
      <c r="A14" s="131"/>
      <c r="B14" s="144"/>
      <c r="C14" s="146"/>
      <c r="D14" s="146"/>
      <c r="E14" s="110"/>
      <c r="F14" s="13"/>
      <c r="G14" s="13"/>
      <c r="H14" s="13"/>
      <c r="I14" s="8"/>
      <c r="J14" s="3" t="str">
        <f>IF(I14="","",DATEDIF(I14,N2,"Y")&amp;"歳")</f>
        <v/>
      </c>
      <c r="K14" s="103"/>
    </row>
    <row r="15" spans="1:17" x14ac:dyDescent="0.2">
      <c r="A15" s="131">
        <v>30</v>
      </c>
      <c r="B15" s="143" t="str">
        <f>LEFT(K2,1)</f>
        <v>　</v>
      </c>
      <c r="C15" s="145"/>
      <c r="D15" s="145"/>
      <c r="E15" s="110"/>
      <c r="F15" s="12"/>
      <c r="G15" s="12"/>
      <c r="H15" s="12"/>
      <c r="I15" s="7"/>
      <c r="J15" s="11" t="str">
        <f>IF(I15="","",DATEDIF(I15,N2,"Y")&amp;"歳")</f>
        <v/>
      </c>
      <c r="K15" s="102" t="s">
        <v>93</v>
      </c>
    </row>
    <row r="16" spans="1:17" x14ac:dyDescent="0.2">
      <c r="A16" s="131"/>
      <c r="B16" s="144"/>
      <c r="C16" s="146"/>
      <c r="D16" s="146"/>
      <c r="E16" s="110"/>
      <c r="F16" s="13"/>
      <c r="G16" s="13"/>
      <c r="H16" s="13"/>
      <c r="I16" s="8"/>
      <c r="J16" s="3" t="str">
        <f>IF(I16="","",DATEDIF(I16,N2,"Y")&amp;"歳")</f>
        <v/>
      </c>
      <c r="K16" s="103"/>
    </row>
    <row r="17" spans="1:11" x14ac:dyDescent="0.2">
      <c r="A17" s="131">
        <v>31</v>
      </c>
      <c r="B17" s="143" t="str">
        <f>LEFT(K2,1)</f>
        <v>　</v>
      </c>
      <c r="C17" s="145"/>
      <c r="D17" s="145"/>
      <c r="E17" s="110"/>
      <c r="F17" s="12"/>
      <c r="G17" s="12"/>
      <c r="H17" s="12"/>
      <c r="I17" s="7"/>
      <c r="J17" s="11" t="str">
        <f>IF(I17="","",DATEDIF(I17,N2,"Y")&amp;"歳")</f>
        <v/>
      </c>
      <c r="K17" s="102" t="s">
        <v>93</v>
      </c>
    </row>
    <row r="18" spans="1:11" x14ac:dyDescent="0.2">
      <c r="A18" s="131"/>
      <c r="B18" s="144"/>
      <c r="C18" s="146"/>
      <c r="D18" s="146"/>
      <c r="E18" s="110"/>
      <c r="F18" s="13"/>
      <c r="G18" s="13"/>
      <c r="H18" s="13"/>
      <c r="I18" s="8"/>
      <c r="J18" s="3" t="str">
        <f>IF(I18="","",DATEDIF(I18,N2,"Y")&amp;"歳")</f>
        <v/>
      </c>
      <c r="K18" s="103"/>
    </row>
    <row r="19" spans="1:11" x14ac:dyDescent="0.2">
      <c r="A19" s="131">
        <v>32</v>
      </c>
      <c r="B19" s="143" t="str">
        <f>LEFT(K2,1)</f>
        <v>　</v>
      </c>
      <c r="C19" s="145"/>
      <c r="D19" s="145"/>
      <c r="E19" s="110"/>
      <c r="F19" s="12"/>
      <c r="G19" s="12"/>
      <c r="H19" s="12"/>
      <c r="I19" s="7"/>
      <c r="J19" s="11" t="str">
        <f>IF(I19="","",DATEDIF(I19,N2,"Y")&amp;"歳")</f>
        <v/>
      </c>
      <c r="K19" s="102" t="s">
        <v>93</v>
      </c>
    </row>
    <row r="20" spans="1:11" x14ac:dyDescent="0.2">
      <c r="A20" s="131"/>
      <c r="B20" s="144"/>
      <c r="C20" s="146"/>
      <c r="D20" s="146"/>
      <c r="E20" s="110"/>
      <c r="F20" s="13"/>
      <c r="G20" s="13"/>
      <c r="H20" s="13"/>
      <c r="I20" s="8"/>
      <c r="J20" s="3" t="str">
        <f>IF(I20="","",DATEDIF(I20,N2,"Y")&amp;"歳")</f>
        <v/>
      </c>
      <c r="K20" s="103"/>
    </row>
    <row r="21" spans="1:11" x14ac:dyDescent="0.2">
      <c r="A21" s="131">
        <v>33</v>
      </c>
      <c r="B21" s="143" t="str">
        <f>LEFT(K2,1)</f>
        <v>　</v>
      </c>
      <c r="C21" s="145"/>
      <c r="D21" s="145"/>
      <c r="E21" s="110"/>
      <c r="F21" s="12"/>
      <c r="G21" s="12"/>
      <c r="H21" s="12"/>
      <c r="I21" s="7"/>
      <c r="J21" s="11" t="str">
        <f>IF(I21="","",DATEDIF(I21,N2,"Y")&amp;"歳")</f>
        <v/>
      </c>
      <c r="K21" s="102" t="s">
        <v>93</v>
      </c>
    </row>
    <row r="22" spans="1:11" x14ac:dyDescent="0.2">
      <c r="A22" s="131"/>
      <c r="B22" s="144"/>
      <c r="C22" s="146"/>
      <c r="D22" s="146"/>
      <c r="E22" s="110"/>
      <c r="F22" s="13"/>
      <c r="G22" s="13"/>
      <c r="H22" s="13"/>
      <c r="I22" s="8"/>
      <c r="J22" s="3" t="str">
        <f>IF(I22="","",DATEDIF(I22,N2,"Y")&amp;"歳")</f>
        <v/>
      </c>
      <c r="K22" s="103"/>
    </row>
    <row r="23" spans="1:11" x14ac:dyDescent="0.2">
      <c r="A23" s="131">
        <v>34</v>
      </c>
      <c r="B23" s="143" t="str">
        <f>LEFT(K2,1)</f>
        <v>　</v>
      </c>
      <c r="C23" s="145"/>
      <c r="D23" s="145"/>
      <c r="E23" s="110"/>
      <c r="F23" s="12"/>
      <c r="G23" s="12"/>
      <c r="H23" s="12"/>
      <c r="I23" s="7"/>
      <c r="J23" s="11" t="str">
        <f>IF(I23="","",DATEDIF(I23,N2,"Y")&amp;"歳")</f>
        <v/>
      </c>
      <c r="K23" s="102" t="s">
        <v>93</v>
      </c>
    </row>
    <row r="24" spans="1:11" x14ac:dyDescent="0.2">
      <c r="A24" s="131"/>
      <c r="B24" s="144"/>
      <c r="C24" s="146"/>
      <c r="D24" s="146"/>
      <c r="E24" s="110"/>
      <c r="F24" s="13"/>
      <c r="G24" s="13"/>
      <c r="H24" s="13"/>
      <c r="I24" s="8"/>
      <c r="J24" s="3" t="str">
        <f>IF(I24="","",DATEDIF(I24,N2,"Y")&amp;"歳")</f>
        <v/>
      </c>
      <c r="K24" s="103"/>
    </row>
    <row r="25" spans="1:11" x14ac:dyDescent="0.2">
      <c r="A25" s="131">
        <v>35</v>
      </c>
      <c r="B25" s="143" t="str">
        <f>LEFT(K2,1)</f>
        <v>　</v>
      </c>
      <c r="C25" s="145"/>
      <c r="D25" s="145"/>
      <c r="E25" s="110"/>
      <c r="F25" s="12"/>
      <c r="G25" s="12"/>
      <c r="H25" s="12"/>
      <c r="I25" s="7"/>
      <c r="J25" s="11" t="str">
        <f>IF(I25="","",DATEDIF(I25,N2,"Y")&amp;"歳")</f>
        <v/>
      </c>
      <c r="K25" s="102" t="s">
        <v>93</v>
      </c>
    </row>
    <row r="26" spans="1:11" x14ac:dyDescent="0.2">
      <c r="A26" s="131"/>
      <c r="B26" s="144"/>
      <c r="C26" s="146"/>
      <c r="D26" s="146"/>
      <c r="E26" s="110"/>
      <c r="F26" s="13"/>
      <c r="G26" s="13"/>
      <c r="H26" s="13"/>
      <c r="I26" s="8"/>
      <c r="J26" s="3" t="str">
        <f>IF(I26="","",DATEDIF(I26,N2,"Y")&amp;"歳")</f>
        <v/>
      </c>
      <c r="K26" s="103"/>
    </row>
    <row r="27" spans="1:11" x14ac:dyDescent="0.2">
      <c r="A27" s="131">
        <v>36</v>
      </c>
      <c r="B27" s="143" t="str">
        <f>LEFT(K2,1)</f>
        <v>　</v>
      </c>
      <c r="C27" s="170"/>
      <c r="D27" s="145"/>
      <c r="E27" s="110"/>
      <c r="F27" s="12"/>
      <c r="G27" s="12"/>
      <c r="H27" s="12"/>
      <c r="I27" s="7"/>
      <c r="J27" s="11" t="str">
        <f>IF(I27="","",DATEDIF(I27,N2,"Y")&amp;"歳")</f>
        <v/>
      </c>
      <c r="K27" s="102" t="s">
        <v>93</v>
      </c>
    </row>
    <row r="28" spans="1:11" x14ac:dyDescent="0.2">
      <c r="A28" s="131"/>
      <c r="B28" s="144"/>
      <c r="C28" s="171"/>
      <c r="D28" s="146"/>
      <c r="E28" s="110"/>
      <c r="F28" s="13"/>
      <c r="G28" s="13"/>
      <c r="H28" s="13"/>
      <c r="I28" s="8"/>
      <c r="J28" s="3" t="str">
        <f>IF(I28="","",DATEDIF(I28,N2,"Y")&amp;"歳")</f>
        <v/>
      </c>
      <c r="K28" s="103"/>
    </row>
    <row r="29" spans="1:11" x14ac:dyDescent="0.2">
      <c r="A29" s="131">
        <v>37</v>
      </c>
      <c r="B29" s="143" t="str">
        <f>LEFT(K2,1)</f>
        <v>　</v>
      </c>
      <c r="C29" s="170"/>
      <c r="D29" s="145"/>
      <c r="E29" s="110"/>
      <c r="F29" s="12"/>
      <c r="G29" s="12"/>
      <c r="H29" s="12"/>
      <c r="I29" s="7"/>
      <c r="J29" s="11" t="str">
        <f>IF(I29="","",DATEDIF(I29,N2,"Y")&amp;"歳")</f>
        <v/>
      </c>
      <c r="K29" s="102" t="s">
        <v>93</v>
      </c>
    </row>
    <row r="30" spans="1:11" x14ac:dyDescent="0.2">
      <c r="A30" s="131"/>
      <c r="B30" s="144"/>
      <c r="C30" s="171"/>
      <c r="D30" s="146"/>
      <c r="E30" s="110"/>
      <c r="F30" s="13"/>
      <c r="G30" s="13"/>
      <c r="H30" s="13"/>
      <c r="I30" s="8"/>
      <c r="J30" s="3" t="str">
        <f>IF(I30="","",DATEDIF(I30,N2,"Y")&amp;"歳")</f>
        <v/>
      </c>
      <c r="K30" s="103"/>
    </row>
    <row r="31" spans="1:11" x14ac:dyDescent="0.2">
      <c r="A31" s="131">
        <v>38</v>
      </c>
      <c r="B31" s="143" t="str">
        <f>LEFT(K2,1)</f>
        <v>　</v>
      </c>
      <c r="C31" s="170"/>
      <c r="D31" s="145"/>
      <c r="E31" s="110"/>
      <c r="F31" s="12"/>
      <c r="G31" s="12"/>
      <c r="H31" s="12"/>
      <c r="I31" s="7"/>
      <c r="J31" s="11" t="str">
        <f>IF(I31="","",DATEDIF(I31,N2,"Y")&amp;"歳")</f>
        <v/>
      </c>
      <c r="K31" s="102" t="s">
        <v>93</v>
      </c>
    </row>
    <row r="32" spans="1:11" x14ac:dyDescent="0.2">
      <c r="A32" s="131"/>
      <c r="B32" s="144"/>
      <c r="C32" s="171"/>
      <c r="D32" s="146"/>
      <c r="E32" s="110"/>
      <c r="F32" s="13"/>
      <c r="G32" s="13"/>
      <c r="H32" s="13"/>
      <c r="I32" s="8"/>
      <c r="J32" s="3" t="str">
        <f>IF(I32="","",DATEDIF(I32,N2,"Y")&amp;"歳")</f>
        <v/>
      </c>
      <c r="K32" s="103"/>
    </row>
    <row r="33" spans="1:11" x14ac:dyDescent="0.2">
      <c r="A33" s="131">
        <v>39</v>
      </c>
      <c r="B33" s="143" t="str">
        <f>LEFT(K2,1)</f>
        <v>　</v>
      </c>
      <c r="C33" s="170"/>
      <c r="D33" s="145"/>
      <c r="E33" s="110"/>
      <c r="F33" s="12"/>
      <c r="G33" s="12"/>
      <c r="H33" s="12"/>
      <c r="I33" s="7"/>
      <c r="J33" s="11" t="str">
        <f>IF(I33="","",DATEDIF(I33,N2,"Y")&amp;"歳")</f>
        <v/>
      </c>
      <c r="K33" s="102" t="s">
        <v>93</v>
      </c>
    </row>
    <row r="34" spans="1:11" x14ac:dyDescent="0.2">
      <c r="A34" s="131"/>
      <c r="B34" s="144"/>
      <c r="C34" s="171"/>
      <c r="D34" s="146"/>
      <c r="E34" s="110"/>
      <c r="F34" s="13"/>
      <c r="G34" s="13"/>
      <c r="H34" s="13"/>
      <c r="I34" s="8"/>
      <c r="J34" s="3" t="str">
        <f>IF(I34="","",DATEDIF(I34,N2,"Y")&amp;"歳")</f>
        <v/>
      </c>
      <c r="K34" s="103"/>
    </row>
    <row r="35" spans="1:11" x14ac:dyDescent="0.2">
      <c r="A35" s="131">
        <v>40</v>
      </c>
      <c r="B35" s="143" t="str">
        <f>LEFT(K2,1)</f>
        <v>　</v>
      </c>
      <c r="C35" s="170"/>
      <c r="D35" s="145"/>
      <c r="E35" s="110"/>
      <c r="F35" s="12"/>
      <c r="G35" s="12"/>
      <c r="H35" s="12"/>
      <c r="I35" s="7"/>
      <c r="J35" s="11" t="str">
        <f>IF(I35="","",DATEDIF(I35,N2,"Y")&amp;"歳")</f>
        <v/>
      </c>
      <c r="K35" s="102" t="s">
        <v>93</v>
      </c>
    </row>
    <row r="36" spans="1:11" x14ac:dyDescent="0.2">
      <c r="A36" s="131"/>
      <c r="B36" s="144"/>
      <c r="C36" s="171"/>
      <c r="D36" s="146"/>
      <c r="E36" s="110"/>
      <c r="F36" s="13"/>
      <c r="G36" s="13"/>
      <c r="H36" s="13"/>
      <c r="I36" s="8"/>
      <c r="J36" s="3" t="str">
        <f>IF(I36="","",DATEDIF(I36,N2,"Y")&amp;"歳")</f>
        <v/>
      </c>
      <c r="K36" s="103"/>
    </row>
    <row r="37" spans="1:11" x14ac:dyDescent="0.2">
      <c r="A37" s="131">
        <v>41</v>
      </c>
      <c r="B37" s="143" t="str">
        <f>LEFT(K2,1)</f>
        <v>　</v>
      </c>
      <c r="C37" s="170"/>
      <c r="D37" s="145"/>
      <c r="E37" s="110"/>
      <c r="F37" s="12"/>
      <c r="G37" s="12"/>
      <c r="H37" s="12"/>
      <c r="I37" s="7"/>
      <c r="J37" s="11" t="str">
        <f>IF(I37="","",DATEDIF(I37,N2,"Y")&amp;"歳")</f>
        <v/>
      </c>
      <c r="K37" s="102" t="s">
        <v>93</v>
      </c>
    </row>
    <row r="38" spans="1:11" x14ac:dyDescent="0.2">
      <c r="A38" s="131"/>
      <c r="B38" s="144"/>
      <c r="C38" s="171"/>
      <c r="D38" s="146"/>
      <c r="E38" s="110"/>
      <c r="F38" s="13"/>
      <c r="G38" s="13"/>
      <c r="H38" s="13"/>
      <c r="I38" s="8"/>
      <c r="J38" s="3" t="str">
        <f>IF(I38="","",DATEDIF(I38,N2,"Y")&amp;"歳")</f>
        <v/>
      </c>
      <c r="K38" s="103"/>
    </row>
    <row r="39" spans="1:11" x14ac:dyDescent="0.2">
      <c r="A39" s="131">
        <v>42</v>
      </c>
      <c r="B39" s="143" t="str">
        <f>LEFT(K2)</f>
        <v>　</v>
      </c>
      <c r="C39" s="170"/>
      <c r="D39" s="145"/>
      <c r="E39" s="110"/>
      <c r="F39" s="12"/>
      <c r="G39" s="12"/>
      <c r="H39" s="12"/>
      <c r="I39" s="7"/>
      <c r="J39" s="11" t="str">
        <f>IF(I39="","",DATEDIF(I39,N2,"Y")&amp;"歳")</f>
        <v/>
      </c>
      <c r="K39" s="102" t="s">
        <v>93</v>
      </c>
    </row>
    <row r="40" spans="1:11" x14ac:dyDescent="0.2">
      <c r="A40" s="131"/>
      <c r="B40" s="144"/>
      <c r="C40" s="171"/>
      <c r="D40" s="146"/>
      <c r="E40" s="110"/>
      <c r="F40" s="13"/>
      <c r="G40" s="13"/>
      <c r="H40" s="13"/>
      <c r="I40" s="8"/>
      <c r="J40" s="3" t="str">
        <f>IF(I40="","",DATEDIF(I40,N2,"Y")&amp;"歳")</f>
        <v/>
      </c>
      <c r="K40" s="103"/>
    </row>
    <row r="41" spans="1:11" x14ac:dyDescent="0.2">
      <c r="A41" s="131">
        <v>43</v>
      </c>
      <c r="B41" s="143" t="str">
        <f>LEFT(K2,1)</f>
        <v>　</v>
      </c>
      <c r="C41" s="170"/>
      <c r="D41" s="145"/>
      <c r="E41" s="110"/>
      <c r="F41" s="12"/>
      <c r="G41" s="12"/>
      <c r="H41" s="12"/>
      <c r="I41" s="7"/>
      <c r="J41" s="11" t="str">
        <f>IF(I41="","",DATEDIF(I41,N2,"Y")&amp;"歳")</f>
        <v/>
      </c>
      <c r="K41" s="102" t="s">
        <v>93</v>
      </c>
    </row>
    <row r="42" spans="1:11" x14ac:dyDescent="0.2">
      <c r="A42" s="131"/>
      <c r="B42" s="144"/>
      <c r="C42" s="171"/>
      <c r="D42" s="146"/>
      <c r="E42" s="110"/>
      <c r="F42" s="13"/>
      <c r="G42" s="13"/>
      <c r="H42" s="13"/>
      <c r="I42" s="8"/>
      <c r="J42" s="3" t="str">
        <f>IF(I42="","",DATEDIF(I42,N2,"Y")&amp;"歳")</f>
        <v/>
      </c>
      <c r="K42" s="103"/>
    </row>
    <row r="43" spans="1:11" x14ac:dyDescent="0.2">
      <c r="A43" s="131">
        <v>44</v>
      </c>
      <c r="B43" s="143" t="str">
        <f>LEFT(K2,1)</f>
        <v>　</v>
      </c>
      <c r="C43" s="170"/>
      <c r="D43" s="145"/>
      <c r="E43" s="110"/>
      <c r="F43" s="12"/>
      <c r="G43" s="12"/>
      <c r="H43" s="12"/>
      <c r="I43" s="7"/>
      <c r="J43" s="11" t="str">
        <f>IF(I43="","",DATEDIF(I43,N2,"Y")&amp;"歳")</f>
        <v/>
      </c>
      <c r="K43" s="102" t="s">
        <v>93</v>
      </c>
    </row>
    <row r="44" spans="1:11" x14ac:dyDescent="0.2">
      <c r="A44" s="131"/>
      <c r="B44" s="144"/>
      <c r="C44" s="171"/>
      <c r="D44" s="146"/>
      <c r="E44" s="110"/>
      <c r="F44" s="13"/>
      <c r="G44" s="13"/>
      <c r="H44" s="13"/>
      <c r="I44" s="8"/>
      <c r="J44" s="3" t="str">
        <f>IF(I44="","",DATEDIF(I44,N2,"Y")&amp;"歳")</f>
        <v/>
      </c>
      <c r="K44" s="103"/>
    </row>
    <row r="45" spans="1:11" x14ac:dyDescent="0.2">
      <c r="A45" s="131">
        <v>45</v>
      </c>
      <c r="B45" s="143" t="str">
        <f>LEFT(K2,1)</f>
        <v>　</v>
      </c>
      <c r="C45" s="170"/>
      <c r="D45" s="145"/>
      <c r="E45" s="110"/>
      <c r="F45" s="12"/>
      <c r="G45" s="12"/>
      <c r="H45" s="12"/>
      <c r="I45" s="7"/>
      <c r="J45" s="11" t="str">
        <f>IF(I45="","",DATEDIF(I45,N2,"Y")&amp;"歳")</f>
        <v/>
      </c>
      <c r="K45" s="102" t="s">
        <v>93</v>
      </c>
    </row>
    <row r="46" spans="1:11" x14ac:dyDescent="0.2">
      <c r="A46" s="131"/>
      <c r="B46" s="144"/>
      <c r="C46" s="171"/>
      <c r="D46" s="146"/>
      <c r="E46" s="110"/>
      <c r="F46" s="13"/>
      <c r="G46" s="13"/>
      <c r="H46" s="13"/>
      <c r="I46" s="8"/>
      <c r="J46" s="3" t="str">
        <f>IF(I46="","",DATEDIF(I46,N2,"Y")&amp;"歳")</f>
        <v/>
      </c>
      <c r="K46" s="103"/>
    </row>
    <row r="47" spans="1:11" x14ac:dyDescent="0.2">
      <c r="A47" s="131">
        <v>46</v>
      </c>
      <c r="B47" s="143" t="str">
        <f>LEFT(K2,1)</f>
        <v>　</v>
      </c>
      <c r="C47" s="170"/>
      <c r="D47" s="145"/>
      <c r="E47" s="110"/>
      <c r="F47" s="12"/>
      <c r="G47" s="12"/>
      <c r="H47" s="12"/>
      <c r="I47" s="7"/>
      <c r="J47" s="11" t="str">
        <f>IF(I47="","",DATEDIF(I47,N2,"Y")&amp;"歳")</f>
        <v/>
      </c>
      <c r="K47" s="102" t="s">
        <v>93</v>
      </c>
    </row>
    <row r="48" spans="1:11" x14ac:dyDescent="0.2">
      <c r="A48" s="131"/>
      <c r="B48" s="144"/>
      <c r="C48" s="171"/>
      <c r="D48" s="146"/>
      <c r="E48" s="110"/>
      <c r="F48" s="13"/>
      <c r="G48" s="13"/>
      <c r="H48" s="13"/>
      <c r="I48" s="8"/>
      <c r="J48" s="3" t="str">
        <f>IF(I48="","",DATEDIF(I48,N2,"Y")&amp;"歳")</f>
        <v/>
      </c>
      <c r="K48" s="103"/>
    </row>
    <row r="49" spans="1:11" x14ac:dyDescent="0.2">
      <c r="A49" s="131">
        <v>47</v>
      </c>
      <c r="B49" s="143" t="str">
        <f>LEFT(K2,1)</f>
        <v>　</v>
      </c>
      <c r="C49" s="170"/>
      <c r="D49" s="145"/>
      <c r="E49" s="110"/>
      <c r="F49" s="12"/>
      <c r="G49" s="12"/>
      <c r="H49" s="12"/>
      <c r="I49" s="7"/>
      <c r="J49" s="11" t="str">
        <f>IF(I49="","",DATEDIF(I49,N2,"Y")&amp;"歳")</f>
        <v/>
      </c>
      <c r="K49" s="102" t="s">
        <v>93</v>
      </c>
    </row>
    <row r="50" spans="1:11" x14ac:dyDescent="0.2">
      <c r="A50" s="131"/>
      <c r="B50" s="144"/>
      <c r="C50" s="171"/>
      <c r="D50" s="146"/>
      <c r="E50" s="110"/>
      <c r="F50" s="13"/>
      <c r="G50" s="13"/>
      <c r="H50" s="13"/>
      <c r="I50" s="8"/>
      <c r="J50" s="3" t="str">
        <f>IF(I50="","",DATEDIF(I50,N2,"Y")&amp;"歳")</f>
        <v/>
      </c>
      <c r="K50" s="103"/>
    </row>
    <row r="51" spans="1:11" x14ac:dyDescent="0.2">
      <c r="A51" s="131">
        <v>48</v>
      </c>
      <c r="B51" s="143" t="str">
        <f>LEFT(K2,1)</f>
        <v>　</v>
      </c>
      <c r="C51" s="170"/>
      <c r="D51" s="145"/>
      <c r="E51" s="110"/>
      <c r="F51" s="12"/>
      <c r="G51" s="12"/>
      <c r="H51" s="12"/>
      <c r="I51" s="7"/>
      <c r="J51" s="11" t="str">
        <f>IF(I51="","",DATEDIF(I51,N2,"Y")&amp;"歳")</f>
        <v/>
      </c>
      <c r="K51" s="102" t="s">
        <v>93</v>
      </c>
    </row>
    <row r="52" spans="1:11" x14ac:dyDescent="0.2">
      <c r="A52" s="131"/>
      <c r="B52" s="144"/>
      <c r="C52" s="171"/>
      <c r="D52" s="146"/>
      <c r="E52" s="110"/>
      <c r="F52" s="13"/>
      <c r="G52" s="13"/>
      <c r="H52" s="13"/>
      <c r="I52" s="8"/>
      <c r="J52" s="3" t="str">
        <f>IF(I52="","",DATEDIF(I52,N2,"Y")&amp;"歳")</f>
        <v/>
      </c>
      <c r="K52" s="103"/>
    </row>
    <row r="53" spans="1:11" x14ac:dyDescent="0.2">
      <c r="A53" s="131">
        <v>49</v>
      </c>
      <c r="B53" s="143" t="str">
        <f>LEFT(K2,1)</f>
        <v>　</v>
      </c>
      <c r="C53" s="170"/>
      <c r="D53" s="145"/>
      <c r="E53" s="110"/>
      <c r="F53" s="12"/>
      <c r="G53" s="12"/>
      <c r="H53" s="12"/>
      <c r="I53" s="7"/>
      <c r="J53" s="11" t="str">
        <f>IF(I53="","",DATEDIF(I53,N2,"Y")&amp;"歳")</f>
        <v/>
      </c>
      <c r="K53" s="102" t="s">
        <v>93</v>
      </c>
    </row>
    <row r="54" spans="1:11" x14ac:dyDescent="0.2">
      <c r="A54" s="131"/>
      <c r="B54" s="144"/>
      <c r="C54" s="171"/>
      <c r="D54" s="146"/>
      <c r="E54" s="110"/>
      <c r="F54" s="13"/>
      <c r="G54" s="13"/>
      <c r="H54" s="13"/>
      <c r="I54" s="8"/>
      <c r="J54" s="3" t="str">
        <f>IF(I54="","",DATEDIF(I54,N2,"Y")&amp;"歳")</f>
        <v/>
      </c>
      <c r="K54" s="103"/>
    </row>
    <row r="55" spans="1:11" x14ac:dyDescent="0.2">
      <c r="A55" s="131">
        <v>50</v>
      </c>
      <c r="B55" s="143" t="str">
        <f>LEFT(K2,1)</f>
        <v>　</v>
      </c>
      <c r="C55" s="170"/>
      <c r="D55" s="145"/>
      <c r="E55" s="110"/>
      <c r="F55" s="12"/>
      <c r="G55" s="12"/>
      <c r="H55" s="12"/>
      <c r="I55" s="7"/>
      <c r="J55" s="11" t="str">
        <f>IF(I55="","",DATEDIF(I55,N2,"Y")&amp;"歳")</f>
        <v/>
      </c>
      <c r="K55" s="102" t="s">
        <v>93</v>
      </c>
    </row>
    <row r="56" spans="1:11" x14ac:dyDescent="0.2">
      <c r="A56" s="131"/>
      <c r="B56" s="144"/>
      <c r="C56" s="171"/>
      <c r="D56" s="146"/>
      <c r="E56" s="110"/>
      <c r="F56" s="13"/>
      <c r="G56" s="13"/>
      <c r="H56" s="13"/>
      <c r="I56" s="8"/>
      <c r="J56" s="3" t="str">
        <f>IF(I56="","",DATEDIF(I56,N2,"Y")&amp;"歳")</f>
        <v/>
      </c>
      <c r="K56" s="103"/>
    </row>
  </sheetData>
  <sheetProtection algorithmName="SHA-512" hashValue="Ezj0LbT5dgUkYcudF/CcsnUJYyMyaRKuvdB/tx/kpLb6zRoC8n/ZJtcHqoSaxE5vc1Ue6DKKxRCiOOgHXMEzlA==" saltValue="R/4uUE25hd797Bt5vylPQQ==" spinCount="100000" sheet="1" objects="1" scenarios="1" formatCells="0"/>
  <mergeCells count="104">
    <mergeCell ref="D9:D10"/>
    <mergeCell ref="A11:A12"/>
    <mergeCell ref="B11:B12"/>
    <mergeCell ref="B7:B8"/>
    <mergeCell ref="A9:A10"/>
    <mergeCell ref="B9:B10"/>
    <mergeCell ref="C9:C10"/>
    <mergeCell ref="A7:A8"/>
    <mergeCell ref="C7:C8"/>
    <mergeCell ref="A1:K1"/>
    <mergeCell ref="H4:J4"/>
    <mergeCell ref="D7:D8"/>
    <mergeCell ref="A21:A22"/>
    <mergeCell ref="B21:B22"/>
    <mergeCell ref="C21:C22"/>
    <mergeCell ref="D21:D22"/>
    <mergeCell ref="A23:A24"/>
    <mergeCell ref="B23:B24"/>
    <mergeCell ref="C23:C24"/>
    <mergeCell ref="D23:D24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A13:A14"/>
    <mergeCell ref="B13:B14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C13:C14"/>
    <mergeCell ref="D13:D1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C47:C48"/>
    <mergeCell ref="D47:D48"/>
    <mergeCell ref="A41:A42"/>
    <mergeCell ref="B41:B42"/>
    <mergeCell ref="C41:C42"/>
    <mergeCell ref="D41:D42"/>
    <mergeCell ref="A43:A44"/>
    <mergeCell ref="B43:B44"/>
    <mergeCell ref="C43:C44"/>
    <mergeCell ref="D43:D44"/>
    <mergeCell ref="C3:F4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5:A46"/>
    <mergeCell ref="B45:B46"/>
    <mergeCell ref="C45:C46"/>
    <mergeCell ref="D45:D46"/>
    <mergeCell ref="A47:A48"/>
    <mergeCell ref="B47:B48"/>
  </mergeCells>
  <phoneticPr fontId="2"/>
  <dataValidations xWindow="658" yWindow="162" count="2">
    <dataValidation type="list" allowBlank="1" showInputMessage="1" showErrorMessage="1" promptTitle="種目" prompt="種目を矢印ボタンを押してリストの中から選択して下さい。" sqref="C7:C26" xr:uid="{00000000-0002-0000-0300-000000000000}">
      <formula1>"　,MIX"</formula1>
    </dataValidation>
    <dataValidation type="list" allowBlank="1" showInputMessage="1" showErrorMessage="1" promptTitle="種目" prompt="種目を矢印ボタンを押してリストの中から選択して下さい。" sqref="C27:C56" xr:uid="{00000000-0002-0000-0300-000001000000}">
      <formula1>"　,MIX,MD,WD"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showZeros="0" workbookViewId="0">
      <selection activeCell="N9" sqref="N9"/>
    </sheetView>
  </sheetViews>
  <sheetFormatPr defaultRowHeight="13.2" x14ac:dyDescent="0.2"/>
  <cols>
    <col min="1" max="1" width="2.6640625" style="10" customWidth="1"/>
    <col min="2" max="2" width="2.6640625" style="16" customWidth="1"/>
    <col min="3" max="3" width="8.109375" style="1" customWidth="1"/>
    <col min="4" max="5" width="2.6640625" style="1" customWidth="1"/>
    <col min="6" max="8" width="13.6640625" customWidth="1"/>
    <col min="9" max="9" width="8.88671875" customWidth="1"/>
    <col min="10" max="10" width="6.44140625" customWidth="1"/>
    <col min="11" max="11" width="16.6640625" customWidth="1"/>
    <col min="12" max="12" width="4.21875" customWidth="1"/>
    <col min="14" max="14" width="15.88671875" customWidth="1"/>
  </cols>
  <sheetData>
    <row r="1" spans="1:17" ht="26.25" customHeight="1" x14ac:dyDescent="0.2">
      <c r="A1" s="133" t="str">
        <f>表紙ＭＤ１!N2</f>
        <v>令和７年度　第７４回近畿総合選手権大会（一般の部）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M1" s="9" t="s">
        <v>4</v>
      </c>
    </row>
    <row r="2" spans="1:17" ht="27" customHeight="1" x14ac:dyDescent="0.2">
      <c r="B2" s="10"/>
      <c r="C2" s="133" t="s">
        <v>52</v>
      </c>
      <c r="D2" s="134"/>
      <c r="E2" s="134"/>
      <c r="F2" s="160"/>
      <c r="G2" s="71" t="s">
        <v>48</v>
      </c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45748</v>
      </c>
      <c r="O2" s="19"/>
      <c r="Q2" s="9"/>
    </row>
    <row r="3" spans="1:17" ht="10.5" customHeight="1" x14ac:dyDescent="0.2">
      <c r="B3" s="10"/>
      <c r="C3" s="10"/>
      <c r="D3" s="10"/>
      <c r="E3" s="10"/>
      <c r="F3" s="23"/>
      <c r="G3" s="23"/>
      <c r="H3" s="18"/>
      <c r="I3" s="18"/>
      <c r="J3" s="18"/>
      <c r="K3" s="1"/>
      <c r="M3" s="9"/>
      <c r="N3" s="26"/>
      <c r="O3" s="19"/>
      <c r="Q3" s="9"/>
    </row>
    <row r="4" spans="1:17" ht="13.5" customHeight="1" x14ac:dyDescent="0.2">
      <c r="C4" s="17"/>
      <c r="D4" s="17"/>
      <c r="E4" s="17"/>
      <c r="F4" s="24"/>
      <c r="G4" s="24"/>
      <c r="H4" s="139" t="str">
        <f>K2&amp;"バドミントン協会"</f>
        <v>　バドミントン協会</v>
      </c>
      <c r="I4" s="139"/>
      <c r="J4" s="139"/>
    </row>
    <row r="5" spans="1:17" x14ac:dyDescent="0.2">
      <c r="C5" s="17"/>
      <c r="D5" s="17"/>
      <c r="E5" s="17"/>
      <c r="F5" s="24"/>
      <c r="G5" s="24"/>
      <c r="H5" s="24"/>
      <c r="I5" s="24"/>
      <c r="J5" s="24"/>
    </row>
    <row r="6" spans="1:17" ht="27" customHeight="1" x14ac:dyDescent="0.2">
      <c r="B6" s="59"/>
      <c r="C6" s="58" t="s">
        <v>1</v>
      </c>
      <c r="D6" s="57" t="s">
        <v>3</v>
      </c>
      <c r="E6" s="67" t="s">
        <v>2</v>
      </c>
      <c r="F6" s="58" t="s">
        <v>6</v>
      </c>
      <c r="G6" s="58" t="s">
        <v>51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ht="27" customHeight="1" x14ac:dyDescent="0.2">
      <c r="A7" s="72">
        <v>1</v>
      </c>
      <c r="B7" s="59" t="str">
        <f>LEFT(K2,1)</f>
        <v>　</v>
      </c>
      <c r="C7" s="6"/>
      <c r="D7" s="56"/>
      <c r="E7" s="6"/>
      <c r="F7" s="60"/>
      <c r="G7" s="60"/>
      <c r="H7" s="60"/>
      <c r="I7" s="61"/>
      <c r="J7" s="59" t="str">
        <f>IF(I7="","",DATEDIF(I7,N2,"Y")&amp;"歳")</f>
        <v/>
      </c>
      <c r="K7" s="102"/>
      <c r="M7" s="1" t="s">
        <v>69</v>
      </c>
      <c r="N7" t="s">
        <v>78</v>
      </c>
    </row>
    <row r="8" spans="1:17" ht="27" customHeight="1" x14ac:dyDescent="0.2">
      <c r="A8" s="72">
        <v>2</v>
      </c>
      <c r="B8" s="59" t="str">
        <f>LEFT(K2,1)</f>
        <v>　</v>
      </c>
      <c r="C8" s="6"/>
      <c r="D8" s="56"/>
      <c r="E8" s="6"/>
      <c r="F8" s="60"/>
      <c r="G8" s="60"/>
      <c r="H8" s="60"/>
      <c r="I8" s="61"/>
      <c r="J8" s="59" t="str">
        <f>IF(I8="","",DATEDIF(I8,N2,"Y")&amp;"歳")</f>
        <v/>
      </c>
      <c r="K8" s="102"/>
      <c r="M8" s="1"/>
    </row>
    <row r="9" spans="1:17" ht="27" customHeight="1" x14ac:dyDescent="0.2">
      <c r="A9" s="72">
        <v>3</v>
      </c>
      <c r="B9" s="59" t="str">
        <f>LEFT(K2,1)</f>
        <v>　</v>
      </c>
      <c r="C9" s="6"/>
      <c r="D9" s="56"/>
      <c r="E9" s="6"/>
      <c r="F9" s="60"/>
      <c r="G9" s="60"/>
      <c r="H9" s="60"/>
      <c r="I9" s="61"/>
      <c r="J9" s="59" t="str">
        <f>IF(I9="","",DATEDIF(I9,N2,"Y")&amp;"歳")</f>
        <v/>
      </c>
      <c r="K9" s="102"/>
      <c r="M9" s="1"/>
    </row>
    <row r="10" spans="1:17" ht="27" customHeight="1" x14ac:dyDescent="0.2">
      <c r="A10" s="72">
        <v>4</v>
      </c>
      <c r="B10" s="59" t="str">
        <f>LEFT(K2,1)</f>
        <v>　</v>
      </c>
      <c r="C10" s="6"/>
      <c r="D10" s="56"/>
      <c r="E10" s="6"/>
      <c r="F10" s="60"/>
      <c r="G10" s="60"/>
      <c r="H10" s="60"/>
      <c r="I10" s="61"/>
      <c r="J10" s="59" t="str">
        <f>IF(I10="","",DATEDIF(I10,N2,"Y")&amp;"歳")</f>
        <v/>
      </c>
      <c r="K10" s="102"/>
      <c r="M10" s="1"/>
    </row>
    <row r="11" spans="1:17" ht="27" customHeight="1" x14ac:dyDescent="0.2">
      <c r="A11" s="72">
        <v>5</v>
      </c>
      <c r="B11" s="59" t="str">
        <f>LEFT(K2,1)</f>
        <v>　</v>
      </c>
      <c r="C11" s="6"/>
      <c r="D11" s="56"/>
      <c r="E11" s="6"/>
      <c r="F11" s="60"/>
      <c r="G11" s="60"/>
      <c r="H11" s="60"/>
      <c r="I11" s="61"/>
      <c r="J11" s="59" t="str">
        <f>IF(I11="","",DATEDIF(I11,N2,"Y")&amp;"歳")</f>
        <v/>
      </c>
      <c r="K11" s="102"/>
      <c r="M11" s="1"/>
    </row>
    <row r="12" spans="1:17" ht="27" customHeight="1" x14ac:dyDescent="0.2">
      <c r="A12" s="72">
        <v>6</v>
      </c>
      <c r="B12" s="59" t="str">
        <f>LEFT(K2,1)</f>
        <v>　</v>
      </c>
      <c r="C12" s="6"/>
      <c r="D12" s="56"/>
      <c r="E12" s="6"/>
      <c r="F12" s="60"/>
      <c r="G12" s="60"/>
      <c r="H12" s="60"/>
      <c r="I12" s="61"/>
      <c r="J12" s="59" t="str">
        <f>IF(I12="","",DATEDIF(I12,N2,"Y")&amp;"歳")</f>
        <v/>
      </c>
      <c r="K12" s="102"/>
      <c r="M12" s="1"/>
    </row>
    <row r="13" spans="1:17" ht="27" customHeight="1" x14ac:dyDescent="0.2">
      <c r="A13" s="72">
        <v>7</v>
      </c>
      <c r="B13" s="59" t="str">
        <f>LEFT(K2,1)</f>
        <v>　</v>
      </c>
      <c r="C13" s="6"/>
      <c r="D13" s="56"/>
      <c r="E13" s="6"/>
      <c r="F13" s="60"/>
      <c r="G13" s="60"/>
      <c r="H13" s="60"/>
      <c r="I13" s="61"/>
      <c r="J13" s="59" t="str">
        <f>IF(I13="","",DATEDIF(I13,N2,"Y")&amp;"歳")</f>
        <v/>
      </c>
      <c r="K13" s="102"/>
      <c r="M13" s="1"/>
    </row>
    <row r="14" spans="1:17" ht="27" customHeight="1" x14ac:dyDescent="0.2">
      <c r="A14" s="72">
        <v>8</v>
      </c>
      <c r="B14" s="59" t="str">
        <f>LEFT(K2,1)</f>
        <v>　</v>
      </c>
      <c r="C14" s="6"/>
      <c r="D14" s="56"/>
      <c r="E14" s="6"/>
      <c r="F14" s="60"/>
      <c r="G14" s="60"/>
      <c r="H14" s="60"/>
      <c r="I14" s="61"/>
      <c r="J14" s="59" t="str">
        <f>IF(I14="","",DATEDIF(I14,N2,"Y")&amp;"歳")</f>
        <v/>
      </c>
      <c r="K14" s="102"/>
      <c r="M14" s="1"/>
    </row>
    <row r="15" spans="1:17" ht="27" customHeight="1" x14ac:dyDescent="0.2">
      <c r="A15" s="72">
        <v>9</v>
      </c>
      <c r="B15" s="59" t="str">
        <f>LEFT(K2,1)</f>
        <v>　</v>
      </c>
      <c r="C15" s="6"/>
      <c r="D15" s="56"/>
      <c r="E15" s="6"/>
      <c r="F15" s="60"/>
      <c r="G15" s="60"/>
      <c r="H15" s="60"/>
      <c r="I15" s="61"/>
      <c r="J15" s="59" t="str">
        <f>IF(I15="","",DATEDIF(I15,N2,"Y")&amp;"歳")</f>
        <v/>
      </c>
      <c r="K15" s="102"/>
      <c r="M15" s="1"/>
    </row>
    <row r="16" spans="1:17" ht="27" customHeight="1" x14ac:dyDescent="0.2">
      <c r="A16" s="72">
        <v>10</v>
      </c>
      <c r="B16" s="59" t="str">
        <f>LEFT(K2,1)</f>
        <v>　</v>
      </c>
      <c r="C16" s="6"/>
      <c r="D16" s="56"/>
      <c r="E16" s="6"/>
      <c r="F16" s="60"/>
      <c r="G16" s="60"/>
      <c r="H16" s="60"/>
      <c r="I16" s="61"/>
      <c r="J16" s="59" t="str">
        <f>IF(I16="","",DATEDIF(I16,N2,"Y")&amp;"歳")</f>
        <v/>
      </c>
      <c r="K16" s="102"/>
    </row>
    <row r="17" spans="1:11" ht="27" customHeight="1" x14ac:dyDescent="0.2">
      <c r="A17" s="72">
        <v>11</v>
      </c>
      <c r="B17" s="59" t="str">
        <f>LEFT(K2,1)</f>
        <v>　</v>
      </c>
      <c r="C17" s="6"/>
      <c r="D17" s="56"/>
      <c r="E17" s="6"/>
      <c r="F17" s="60"/>
      <c r="G17" s="60"/>
      <c r="H17" s="60"/>
      <c r="I17" s="61"/>
      <c r="J17" s="59" t="str">
        <f>IF(I17="","",DATEDIF(I17,N2,"Y")&amp;"歳")</f>
        <v/>
      </c>
      <c r="K17" s="102"/>
    </row>
    <row r="18" spans="1:11" ht="27" customHeight="1" x14ac:dyDescent="0.2">
      <c r="A18" s="72">
        <v>12</v>
      </c>
      <c r="B18" s="59" t="str">
        <f>LEFT(K2,1)</f>
        <v>　</v>
      </c>
      <c r="C18" s="6"/>
      <c r="D18" s="56"/>
      <c r="E18" s="6"/>
      <c r="F18" s="60"/>
      <c r="G18" s="60"/>
      <c r="H18" s="60"/>
      <c r="I18" s="61"/>
      <c r="J18" s="59" t="str">
        <f>IF(I18="","",DATEDIF(I18,N2,"Y")&amp;"歳")</f>
        <v/>
      </c>
      <c r="K18" s="102"/>
    </row>
    <row r="19" spans="1:11" ht="27" customHeight="1" x14ac:dyDescent="0.2">
      <c r="A19" s="72">
        <v>13</v>
      </c>
      <c r="B19" s="59" t="str">
        <f>LEFT(K2,1)</f>
        <v>　</v>
      </c>
      <c r="C19" s="6"/>
      <c r="D19" s="56"/>
      <c r="E19" s="6"/>
      <c r="F19" s="60"/>
      <c r="G19" s="60"/>
      <c r="H19" s="60"/>
      <c r="I19" s="61"/>
      <c r="J19" s="59" t="str">
        <f>IF(I19="","",DATEDIF(I19,N2,"Y")&amp;"歳")</f>
        <v/>
      </c>
      <c r="K19" s="102"/>
    </row>
    <row r="20" spans="1:11" ht="27" customHeight="1" x14ac:dyDescent="0.2">
      <c r="A20" s="72">
        <v>14</v>
      </c>
      <c r="B20" s="59" t="str">
        <f>LEFT(K2,1)</f>
        <v>　</v>
      </c>
      <c r="C20" s="6"/>
      <c r="D20" s="56"/>
      <c r="E20" s="6"/>
      <c r="F20" s="60"/>
      <c r="G20" s="60"/>
      <c r="H20" s="60"/>
      <c r="I20" s="61"/>
      <c r="J20" s="59" t="str">
        <f>IF(I20="","",DATEDIF(I20,N2,"Y")&amp;"歳")</f>
        <v/>
      </c>
      <c r="K20" s="102"/>
    </row>
    <row r="21" spans="1:11" ht="27" customHeight="1" x14ac:dyDescent="0.2">
      <c r="A21" s="72">
        <v>15</v>
      </c>
      <c r="B21" s="59" t="str">
        <f>LEFT(K2,1)</f>
        <v>　</v>
      </c>
      <c r="C21" s="6"/>
      <c r="D21" s="56"/>
      <c r="E21" s="6"/>
      <c r="F21" s="60"/>
      <c r="G21" s="60"/>
      <c r="H21" s="60"/>
      <c r="I21" s="61"/>
      <c r="J21" s="59" t="str">
        <f>IF(I21="","",DATEDIF(I21,N2,"Y")&amp;"歳")</f>
        <v/>
      </c>
      <c r="K21" s="102"/>
    </row>
    <row r="22" spans="1:11" ht="27" customHeight="1" x14ac:dyDescent="0.2">
      <c r="A22" s="72">
        <v>16</v>
      </c>
      <c r="B22" s="59" t="str">
        <f>LEFT(K2,1)</f>
        <v>　</v>
      </c>
      <c r="C22" s="6"/>
      <c r="D22" s="56"/>
      <c r="E22" s="6"/>
      <c r="F22" s="60"/>
      <c r="G22" s="60"/>
      <c r="H22" s="60"/>
      <c r="I22" s="61"/>
      <c r="J22" s="59" t="str">
        <f>IF(I22="","",DATEDIF(I22,N2,"Y")&amp;"歳")</f>
        <v/>
      </c>
      <c r="K22" s="102"/>
    </row>
    <row r="23" spans="1:11" ht="27" customHeight="1" x14ac:dyDescent="0.2">
      <c r="A23" s="72">
        <v>17</v>
      </c>
      <c r="B23" s="59" t="str">
        <f>LEFT(K2,1)</f>
        <v>　</v>
      </c>
      <c r="C23" s="6"/>
      <c r="D23" s="56"/>
      <c r="E23" s="6"/>
      <c r="F23" s="60"/>
      <c r="G23" s="60"/>
      <c r="H23" s="60"/>
      <c r="I23" s="61"/>
      <c r="J23" s="59" t="str">
        <f>IF(I23="","",DATEDIF(I23,N2,"Y")&amp;"歳")</f>
        <v/>
      </c>
      <c r="K23" s="102"/>
    </row>
    <row r="24" spans="1:11" ht="27" customHeight="1" x14ac:dyDescent="0.2">
      <c r="A24" s="72">
        <v>18</v>
      </c>
      <c r="B24" s="59" t="str">
        <f>LEFT(K2,1)</f>
        <v>　</v>
      </c>
      <c r="C24" s="6"/>
      <c r="D24" s="56"/>
      <c r="E24" s="6"/>
      <c r="F24" s="60"/>
      <c r="G24" s="60"/>
      <c r="H24" s="60"/>
      <c r="I24" s="61"/>
      <c r="J24" s="59" t="str">
        <f>IF(I24="","",DATEDIF(I24,N2,"Y")&amp;"歳")</f>
        <v/>
      </c>
      <c r="K24" s="102"/>
    </row>
    <row r="25" spans="1:11" ht="27" customHeight="1" x14ac:dyDescent="0.2">
      <c r="A25" s="72">
        <v>19</v>
      </c>
      <c r="B25" s="59" t="str">
        <f>LEFT(K2,1)</f>
        <v>　</v>
      </c>
      <c r="C25" s="6"/>
      <c r="D25" s="56"/>
      <c r="E25" s="6"/>
      <c r="F25" s="60"/>
      <c r="G25" s="60"/>
      <c r="H25" s="60"/>
      <c r="I25" s="61"/>
      <c r="J25" s="59" t="str">
        <f>IF(I25="","",DATEDIF(I25,N2,"Y")&amp;"歳")</f>
        <v/>
      </c>
      <c r="K25" s="102"/>
    </row>
    <row r="26" spans="1:11" ht="27" customHeight="1" x14ac:dyDescent="0.2">
      <c r="A26" s="72">
        <v>20</v>
      </c>
      <c r="B26" s="59" t="str">
        <f>LEFT(K2,1)</f>
        <v>　</v>
      </c>
      <c r="C26" s="6"/>
      <c r="D26" s="56"/>
      <c r="E26" s="6"/>
      <c r="F26" s="60"/>
      <c r="G26" s="60"/>
      <c r="H26" s="60"/>
      <c r="I26" s="61"/>
      <c r="J26" s="59" t="str">
        <f>IF(I26="","",DATEDIF(I26,N2,"Y")&amp;"歳")</f>
        <v/>
      </c>
      <c r="K26" s="102"/>
    </row>
    <row r="27" spans="1:11" ht="27" customHeight="1" x14ac:dyDescent="0.2">
      <c r="A27" s="72">
        <v>21</v>
      </c>
      <c r="B27" s="59" t="str">
        <f>LEFT(K2,1)</f>
        <v>　</v>
      </c>
      <c r="C27" s="6"/>
      <c r="D27" s="56"/>
      <c r="E27" s="6"/>
      <c r="F27" s="60"/>
      <c r="G27" s="60"/>
      <c r="H27" s="60"/>
      <c r="I27" s="61"/>
      <c r="J27" s="59" t="str">
        <f>IF(I27="","",DATEDIF(I27,N2,"Y")&amp;"歳")</f>
        <v/>
      </c>
      <c r="K27" s="102"/>
    </row>
    <row r="28" spans="1:11" ht="27" customHeight="1" x14ac:dyDescent="0.2">
      <c r="A28" s="72">
        <v>22</v>
      </c>
      <c r="B28" s="59" t="str">
        <f>LEFT(K2,1)</f>
        <v>　</v>
      </c>
      <c r="C28" s="6"/>
      <c r="D28" s="56"/>
      <c r="E28" s="6"/>
      <c r="F28" s="60"/>
      <c r="G28" s="60"/>
      <c r="H28" s="60"/>
      <c r="I28" s="61"/>
      <c r="J28" s="59" t="str">
        <f>IF(I28="","",DATEDIF(I28,N2,"Y")&amp;"歳")</f>
        <v/>
      </c>
      <c r="K28" s="102"/>
    </row>
    <row r="29" spans="1:11" ht="27" customHeight="1" x14ac:dyDescent="0.2">
      <c r="A29" s="72">
        <v>23</v>
      </c>
      <c r="B29" s="59" t="str">
        <f>LEFT(K2,1)</f>
        <v>　</v>
      </c>
      <c r="C29" s="6"/>
      <c r="D29" s="56"/>
      <c r="E29" s="6"/>
      <c r="F29" s="60"/>
      <c r="G29" s="60"/>
      <c r="H29" s="60"/>
      <c r="I29" s="61"/>
      <c r="J29" s="59" t="str">
        <f>IF(I29="","",DATEDIF(I29,N2,"Y")&amp;"歳")</f>
        <v/>
      </c>
      <c r="K29" s="102"/>
    </row>
    <row r="30" spans="1:11" ht="27" customHeight="1" x14ac:dyDescent="0.2">
      <c r="A30" s="72">
        <v>24</v>
      </c>
      <c r="B30" s="59" t="str">
        <f>LEFT(K2,1)</f>
        <v>　</v>
      </c>
      <c r="C30" s="6"/>
      <c r="D30" s="56"/>
      <c r="E30" s="6"/>
      <c r="F30" s="60"/>
      <c r="G30" s="60"/>
      <c r="H30" s="60"/>
      <c r="I30" s="61"/>
      <c r="J30" s="59" t="str">
        <f>IF(I30="","",DATEDIF(I30,N2,"Y")&amp;"歳")</f>
        <v/>
      </c>
      <c r="K30" s="102"/>
    </row>
    <row r="31" spans="1:11" ht="27" customHeight="1" x14ac:dyDescent="0.2">
      <c r="A31" s="72">
        <v>25</v>
      </c>
      <c r="B31" s="59" t="str">
        <f>LEFT(K2,1)</f>
        <v>　</v>
      </c>
      <c r="C31" s="6"/>
      <c r="D31" s="56"/>
      <c r="E31" s="6"/>
      <c r="F31" s="60"/>
      <c r="G31" s="60"/>
      <c r="H31" s="60"/>
      <c r="I31" s="61"/>
      <c r="J31" s="59" t="str">
        <f>IF(I31="","",DATEDIF(I31,N2,"Y")&amp;"歳")</f>
        <v/>
      </c>
      <c r="K31" s="104"/>
    </row>
  </sheetData>
  <sheetProtection algorithmName="SHA-512" hashValue="AJLJiro3OzfCRNM46OKfhSqNio1mr8SI8/8aygXN8hGFdKeaZhzQGZxyCF9PxLPKeyefFq3fwZ9/KUnUJSs0MQ==" saltValue="psCiwFmKHBv7/mg2qym4Lw==" spinCount="100000" sheet="1" objects="1" scenarios="1" formatCells="0"/>
  <mergeCells count="3">
    <mergeCell ref="A1:K1"/>
    <mergeCell ref="H4:J4"/>
    <mergeCell ref="C2:F2"/>
  </mergeCells>
  <phoneticPr fontId="2"/>
  <dataValidations xWindow="218" yWindow="374" count="2">
    <dataValidation type="list" allowBlank="1" showInputMessage="1" showErrorMessage="1" promptTitle="種目" prompt="種目を矢印ボタンを押してリストの中から選択して下さい。" sqref="C7:C31" xr:uid="{00000000-0002-0000-0400-000000000000}">
      <formula1>"　,MS"</formula1>
    </dataValidation>
    <dataValidation type="list" allowBlank="1" showInputMessage="1" showErrorMessage="1" promptTitle="他の出場種目" prompt="リストの中から選択して下さい" sqref="K7:K31" xr:uid="{00000000-0002-0000-0400-000001000000}">
      <formula1>"　,MD"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2"/>
  <sheetViews>
    <sheetView showZeros="0" workbookViewId="0">
      <selection activeCell="P14" sqref="P14"/>
    </sheetView>
  </sheetViews>
  <sheetFormatPr defaultRowHeight="13.2" x14ac:dyDescent="0.2"/>
  <cols>
    <col min="1" max="1" width="2.6640625" style="10" customWidth="1"/>
    <col min="2" max="2" width="2.6640625" style="16" customWidth="1"/>
    <col min="3" max="3" width="8.109375" style="1" customWidth="1"/>
    <col min="4" max="5" width="2.6640625" style="1" customWidth="1"/>
    <col min="6" max="8" width="13.6640625" customWidth="1"/>
    <col min="9" max="9" width="8.88671875" customWidth="1"/>
    <col min="10" max="10" width="6.44140625" customWidth="1"/>
    <col min="11" max="11" width="16.6640625" customWidth="1"/>
    <col min="12" max="12" width="4.21875" customWidth="1"/>
    <col min="14" max="14" width="15.33203125" customWidth="1"/>
  </cols>
  <sheetData>
    <row r="1" spans="1:17" ht="26.25" customHeight="1" x14ac:dyDescent="0.2">
      <c r="A1" s="133" t="str">
        <f>表紙ＭＤ１!N2</f>
        <v>令和７年度　第７４回近畿総合選手権大会（一般の部）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M1" s="9" t="s">
        <v>4</v>
      </c>
    </row>
    <row r="2" spans="1:17" ht="27" customHeight="1" x14ac:dyDescent="0.2">
      <c r="B2" s="10"/>
      <c r="C2" s="133" t="s">
        <v>56</v>
      </c>
      <c r="D2" s="134"/>
      <c r="E2" s="134"/>
      <c r="F2" s="134"/>
      <c r="G2" s="74"/>
      <c r="I2" s="18"/>
      <c r="J2" s="18" t="s">
        <v>4</v>
      </c>
      <c r="K2" s="1" t="str">
        <f>表紙ＭＤ１!K2</f>
        <v>　</v>
      </c>
      <c r="M2" s="9" t="s">
        <v>89</v>
      </c>
      <c r="N2" s="124">
        <f>表紙ＭＤ１!N4</f>
        <v>45748</v>
      </c>
      <c r="O2" s="19"/>
      <c r="Q2" s="9"/>
    </row>
    <row r="3" spans="1:17" ht="10.5" customHeight="1" x14ac:dyDescent="0.2">
      <c r="B3" s="10"/>
      <c r="C3" s="10"/>
      <c r="D3" s="10"/>
      <c r="E3" s="10"/>
      <c r="F3" s="23"/>
      <c r="G3" s="23"/>
      <c r="H3" s="18"/>
      <c r="I3" s="18"/>
      <c r="J3" s="18"/>
      <c r="K3" s="1"/>
      <c r="M3" s="9"/>
      <c r="N3" s="26"/>
      <c r="O3" s="19"/>
      <c r="Q3" s="9"/>
    </row>
    <row r="4" spans="1:17" ht="13.5" customHeight="1" x14ac:dyDescent="0.2">
      <c r="C4" s="17"/>
      <c r="D4" s="17"/>
      <c r="E4" s="17"/>
      <c r="F4" s="24"/>
      <c r="G4" s="24"/>
      <c r="H4" s="139" t="str">
        <f>K2&amp;"バドミントン協会"</f>
        <v>　バドミントン協会</v>
      </c>
      <c r="I4" s="139"/>
      <c r="J4" s="139"/>
    </row>
    <row r="5" spans="1:17" x14ac:dyDescent="0.2">
      <c r="C5" s="17"/>
      <c r="D5" s="17"/>
      <c r="E5" s="17"/>
      <c r="F5" s="24"/>
      <c r="G5" s="24"/>
      <c r="H5" s="24"/>
      <c r="I5" s="24"/>
      <c r="J5" s="24"/>
    </row>
    <row r="6" spans="1:17" ht="27" customHeight="1" x14ac:dyDescent="0.2">
      <c r="B6" s="59"/>
      <c r="C6" s="58" t="s">
        <v>1</v>
      </c>
      <c r="D6" s="57" t="s">
        <v>3</v>
      </c>
      <c r="E6" s="67" t="s">
        <v>2</v>
      </c>
      <c r="F6" s="58" t="s">
        <v>6</v>
      </c>
      <c r="G6" s="58" t="s">
        <v>55</v>
      </c>
      <c r="H6" s="58" t="s">
        <v>9</v>
      </c>
      <c r="I6" s="58" t="s">
        <v>7</v>
      </c>
      <c r="J6" s="58" t="s">
        <v>8</v>
      </c>
      <c r="K6" s="109" t="s">
        <v>103</v>
      </c>
      <c r="M6" s="1" t="s">
        <v>70</v>
      </c>
    </row>
    <row r="7" spans="1:17" ht="27" customHeight="1" x14ac:dyDescent="0.2">
      <c r="A7" s="72">
        <v>1</v>
      </c>
      <c r="B7" s="59" t="str">
        <f>LEFT(K2,1)</f>
        <v>　</v>
      </c>
      <c r="C7" s="6"/>
      <c r="D7" s="56"/>
      <c r="E7" s="6"/>
      <c r="F7" s="60"/>
      <c r="G7" s="60"/>
      <c r="H7" s="60"/>
      <c r="I7" s="61"/>
      <c r="J7" s="59" t="str">
        <f>IF(I7="","",DATEDIF(I7,N2,"Y")&amp;"歳")</f>
        <v/>
      </c>
      <c r="K7" s="102" t="s">
        <v>94</v>
      </c>
      <c r="M7" s="1" t="s">
        <v>71</v>
      </c>
      <c r="N7" t="s">
        <v>79</v>
      </c>
    </row>
    <row r="8" spans="1:17" ht="27" customHeight="1" x14ac:dyDescent="0.2">
      <c r="A8" s="72">
        <v>2</v>
      </c>
      <c r="B8" s="59" t="str">
        <f>LEFT(K2,1)</f>
        <v>　</v>
      </c>
      <c r="C8" s="6"/>
      <c r="D8" s="56"/>
      <c r="E8" s="6"/>
      <c r="F8" s="60"/>
      <c r="G8" s="60"/>
      <c r="H8" s="60"/>
      <c r="I8" s="61"/>
      <c r="J8" s="59" t="str">
        <f>IF(I8="","",DATEDIF(I8,N2,"Y")&amp;"歳")</f>
        <v/>
      </c>
      <c r="K8" s="102" t="s">
        <v>94</v>
      </c>
      <c r="M8" s="1"/>
    </row>
    <row r="9" spans="1:17" ht="27" customHeight="1" x14ac:dyDescent="0.2">
      <c r="A9" s="72">
        <v>3</v>
      </c>
      <c r="B9" s="59" t="str">
        <f>LEFT(K2,1)</f>
        <v>　</v>
      </c>
      <c r="C9" s="6"/>
      <c r="D9" s="56"/>
      <c r="E9" s="6"/>
      <c r="F9" s="60"/>
      <c r="G9" s="60"/>
      <c r="H9" s="60"/>
      <c r="I9" s="61"/>
      <c r="J9" s="59" t="str">
        <f>IF(I9="","",DATEDIF(I9,N2,"Y")&amp;"歳")</f>
        <v/>
      </c>
      <c r="K9" s="102" t="s">
        <v>94</v>
      </c>
      <c r="M9" s="1"/>
    </row>
    <row r="10" spans="1:17" ht="27" customHeight="1" x14ac:dyDescent="0.2">
      <c r="A10" s="72">
        <v>4</v>
      </c>
      <c r="B10" s="59" t="str">
        <f>LEFT(K2,1)</f>
        <v>　</v>
      </c>
      <c r="C10" s="6"/>
      <c r="D10" s="56"/>
      <c r="E10" s="6"/>
      <c r="F10" s="60"/>
      <c r="G10" s="60"/>
      <c r="H10" s="60"/>
      <c r="I10" s="61"/>
      <c r="J10" s="59" t="str">
        <f>IF(I10="","",DATEDIF(I10,N2,"Y")&amp;"歳")</f>
        <v/>
      </c>
      <c r="K10" s="102" t="s">
        <v>94</v>
      </c>
      <c r="M10" s="1"/>
    </row>
    <row r="11" spans="1:17" ht="27" customHeight="1" x14ac:dyDescent="0.2">
      <c r="A11" s="72">
        <v>5</v>
      </c>
      <c r="B11" s="59" t="str">
        <f>LEFT(K2,1)</f>
        <v>　</v>
      </c>
      <c r="C11" s="6"/>
      <c r="D11" s="56"/>
      <c r="E11" s="6"/>
      <c r="F11" s="60"/>
      <c r="G11" s="60"/>
      <c r="H11" s="60"/>
      <c r="I11" s="61"/>
      <c r="J11" s="59" t="str">
        <f>IF(I11="","",DATEDIF(I11,N2,"Y")&amp;"歳")</f>
        <v/>
      </c>
      <c r="K11" s="102" t="s">
        <v>94</v>
      </c>
      <c r="M11" s="1"/>
    </row>
    <row r="12" spans="1:17" ht="27" customHeight="1" x14ac:dyDescent="0.2">
      <c r="A12" s="72">
        <v>6</v>
      </c>
      <c r="B12" s="59" t="str">
        <f>LEFT(K2,1)</f>
        <v>　</v>
      </c>
      <c r="C12" s="6"/>
      <c r="D12" s="56"/>
      <c r="E12" s="6"/>
      <c r="F12" s="60"/>
      <c r="G12" s="60"/>
      <c r="H12" s="60"/>
      <c r="I12" s="61"/>
      <c r="J12" s="59" t="str">
        <f>IF(I12="","",DATEDIF(I12,N2,"Y")&amp;"歳")</f>
        <v/>
      </c>
      <c r="K12" s="102" t="s">
        <v>94</v>
      </c>
      <c r="M12" s="1"/>
    </row>
    <row r="13" spans="1:17" ht="27" customHeight="1" x14ac:dyDescent="0.2">
      <c r="A13" s="72">
        <v>7</v>
      </c>
      <c r="B13" s="59" t="str">
        <f>LEFT(K2,1)</f>
        <v>　</v>
      </c>
      <c r="C13" s="6"/>
      <c r="D13" s="56"/>
      <c r="E13" s="6"/>
      <c r="F13" s="60"/>
      <c r="G13" s="60"/>
      <c r="H13" s="60"/>
      <c r="I13" s="61"/>
      <c r="J13" s="59" t="str">
        <f>IF(I13="","",DATEDIF(I13,N2,"Y")&amp;"歳")</f>
        <v/>
      </c>
      <c r="K13" s="102" t="s">
        <v>94</v>
      </c>
      <c r="M13" s="1"/>
    </row>
    <row r="14" spans="1:17" ht="27" customHeight="1" x14ac:dyDescent="0.2">
      <c r="A14" s="72">
        <v>8</v>
      </c>
      <c r="B14" s="59" t="str">
        <f>LEFT(K2,1)</f>
        <v>　</v>
      </c>
      <c r="C14" s="6"/>
      <c r="D14" s="56"/>
      <c r="E14" s="6"/>
      <c r="F14" s="60"/>
      <c r="G14" s="60"/>
      <c r="H14" s="60"/>
      <c r="I14" s="61"/>
      <c r="J14" s="59" t="str">
        <f>IF(I14="","",DATEDIF(I14,N2,"Y")&amp;"歳")</f>
        <v/>
      </c>
      <c r="K14" s="102" t="s">
        <v>94</v>
      </c>
      <c r="M14" s="1"/>
    </row>
    <row r="15" spans="1:17" ht="27" customHeight="1" x14ac:dyDescent="0.2">
      <c r="A15" s="72">
        <v>9</v>
      </c>
      <c r="B15" s="59" t="str">
        <f>LEFT(K2,1)</f>
        <v>　</v>
      </c>
      <c r="C15" s="6"/>
      <c r="D15" s="56"/>
      <c r="E15" s="6"/>
      <c r="F15" s="60"/>
      <c r="G15" s="60"/>
      <c r="H15" s="60"/>
      <c r="I15" s="61"/>
      <c r="J15" s="59" t="str">
        <f>IF(I15="","",DATEDIF(I15,N2,"Y")&amp;"歳")</f>
        <v/>
      </c>
      <c r="K15" s="102" t="s">
        <v>94</v>
      </c>
    </row>
    <row r="16" spans="1:17" ht="27" customHeight="1" x14ac:dyDescent="0.2">
      <c r="A16" s="72">
        <v>10</v>
      </c>
      <c r="B16" s="59" t="str">
        <f>LEFT(K2,1)</f>
        <v>　</v>
      </c>
      <c r="C16" s="6"/>
      <c r="D16" s="56"/>
      <c r="E16" s="6"/>
      <c r="F16" s="60"/>
      <c r="G16" s="60"/>
      <c r="H16" s="60"/>
      <c r="I16" s="61"/>
      <c r="J16" s="59" t="str">
        <f>IF(I16="","",DATEDIF(I16,N2,"Y")&amp;"歳")</f>
        <v/>
      </c>
      <c r="K16" s="102" t="s">
        <v>94</v>
      </c>
    </row>
    <row r="17" spans="1:11" ht="27" customHeight="1" x14ac:dyDescent="0.2">
      <c r="A17" s="72">
        <v>11</v>
      </c>
      <c r="B17" s="59" t="str">
        <f>LEFT(K2,1)</f>
        <v>　</v>
      </c>
      <c r="C17" s="6"/>
      <c r="D17" s="56"/>
      <c r="E17" s="6"/>
      <c r="F17" s="60"/>
      <c r="G17" s="60"/>
      <c r="H17" s="60"/>
      <c r="I17" s="61"/>
      <c r="J17" s="59" t="str">
        <f>IF(I17="","",DATEDIF(I17,N2,"Y")&amp;"歳")</f>
        <v/>
      </c>
      <c r="K17" s="102" t="s">
        <v>94</v>
      </c>
    </row>
    <row r="18" spans="1:11" ht="27" customHeight="1" x14ac:dyDescent="0.2">
      <c r="A18" s="72">
        <v>12</v>
      </c>
      <c r="B18" s="59" t="str">
        <f>LEFT(K2,1)</f>
        <v>　</v>
      </c>
      <c r="C18" s="6"/>
      <c r="D18" s="56"/>
      <c r="E18" s="6"/>
      <c r="F18" s="60"/>
      <c r="G18" s="60"/>
      <c r="H18" s="60"/>
      <c r="I18" s="61"/>
      <c r="J18" s="59" t="str">
        <f>IF(I18="","",DATEDIF(I18,N2,"Y")&amp;"歳")</f>
        <v/>
      </c>
      <c r="K18" s="102" t="s">
        <v>94</v>
      </c>
    </row>
    <row r="19" spans="1:11" ht="27" customHeight="1" x14ac:dyDescent="0.2">
      <c r="A19" s="72">
        <v>13</v>
      </c>
      <c r="B19" s="59" t="str">
        <f>LEFT(K2,1)</f>
        <v>　</v>
      </c>
      <c r="C19" s="6"/>
      <c r="D19" s="56"/>
      <c r="E19" s="6"/>
      <c r="F19" s="60"/>
      <c r="G19" s="60"/>
      <c r="H19" s="60"/>
      <c r="I19" s="61"/>
      <c r="J19" s="59" t="str">
        <f>IF(I19="","",DATEDIF(I19,N2,"Y")&amp;"歳")</f>
        <v/>
      </c>
      <c r="K19" s="102" t="s">
        <v>94</v>
      </c>
    </row>
    <row r="20" spans="1:11" ht="27" customHeight="1" x14ac:dyDescent="0.2">
      <c r="A20" s="72">
        <v>14</v>
      </c>
      <c r="B20" s="59" t="str">
        <f>LEFT(K2,1)</f>
        <v>　</v>
      </c>
      <c r="C20" s="6"/>
      <c r="D20" s="56"/>
      <c r="E20" s="6"/>
      <c r="F20" s="60"/>
      <c r="G20" s="60"/>
      <c r="H20" s="60"/>
      <c r="I20" s="61"/>
      <c r="J20" s="59" t="str">
        <f>IF(I20="","",DATEDIF(I20,N2,"Y")&amp;"歳")</f>
        <v/>
      </c>
      <c r="K20" s="102" t="s">
        <v>94</v>
      </c>
    </row>
    <row r="21" spans="1:11" ht="27" customHeight="1" x14ac:dyDescent="0.2">
      <c r="A21" s="72">
        <v>15</v>
      </c>
      <c r="B21" s="59" t="str">
        <f>LEFT(K2,1)</f>
        <v>　</v>
      </c>
      <c r="C21" s="6"/>
      <c r="D21" s="56"/>
      <c r="E21" s="6"/>
      <c r="F21" s="60"/>
      <c r="G21" s="60"/>
      <c r="H21" s="60"/>
      <c r="I21" s="61"/>
      <c r="J21" s="59" t="str">
        <f>IF(I21="","",DATEDIF(I21,N2,"Y")&amp;"歳")</f>
        <v/>
      </c>
      <c r="K21" s="102" t="s">
        <v>94</v>
      </c>
    </row>
    <row r="22" spans="1:11" ht="27" customHeight="1" x14ac:dyDescent="0.2">
      <c r="A22" s="72">
        <v>16</v>
      </c>
      <c r="B22" s="59" t="str">
        <f>LEFT(K2,1)</f>
        <v>　</v>
      </c>
      <c r="C22" s="6"/>
      <c r="D22" s="56"/>
      <c r="E22" s="6"/>
      <c r="F22" s="60"/>
      <c r="G22" s="60"/>
      <c r="H22" s="60"/>
      <c r="I22" s="61"/>
      <c r="J22" s="59" t="str">
        <f>IF(I22="","",DATEDIF(I22,N2,"Y")&amp;"歳")</f>
        <v/>
      </c>
      <c r="K22" s="102" t="s">
        <v>94</v>
      </c>
    </row>
    <row r="23" spans="1:11" ht="27" customHeight="1" x14ac:dyDescent="0.2">
      <c r="A23" s="72">
        <v>17</v>
      </c>
      <c r="B23" s="59" t="str">
        <f>LEFT(K2,1)</f>
        <v>　</v>
      </c>
      <c r="C23" s="6"/>
      <c r="D23" s="56"/>
      <c r="E23" s="6"/>
      <c r="F23" s="60"/>
      <c r="G23" s="60"/>
      <c r="H23" s="60"/>
      <c r="I23" s="61"/>
      <c r="J23" s="59" t="str">
        <f>IF(I23="","",DATEDIF(I23,N2,"Y")&amp;"歳")</f>
        <v/>
      </c>
      <c r="K23" s="102" t="s">
        <v>94</v>
      </c>
    </row>
    <row r="24" spans="1:11" ht="27" customHeight="1" x14ac:dyDescent="0.2">
      <c r="A24" s="72">
        <v>18</v>
      </c>
      <c r="B24" s="59" t="str">
        <f>LEFT(K2,1)</f>
        <v>　</v>
      </c>
      <c r="C24" s="6"/>
      <c r="D24" s="56"/>
      <c r="E24" s="6"/>
      <c r="F24" s="60"/>
      <c r="G24" s="60"/>
      <c r="H24" s="60"/>
      <c r="I24" s="61"/>
      <c r="J24" s="59" t="str">
        <f>IF(I24="","",DATEDIF(I24,N2,"Y")&amp;"歳")</f>
        <v/>
      </c>
      <c r="K24" s="102" t="s">
        <v>94</v>
      </c>
    </row>
    <row r="25" spans="1:11" ht="27" customHeight="1" x14ac:dyDescent="0.2">
      <c r="A25" s="72">
        <v>19</v>
      </c>
      <c r="B25" s="59" t="str">
        <f>LEFT(K2,1)</f>
        <v>　</v>
      </c>
      <c r="C25" s="6"/>
      <c r="D25" s="56"/>
      <c r="E25" s="6"/>
      <c r="F25" s="60"/>
      <c r="G25" s="60"/>
      <c r="H25" s="60"/>
      <c r="I25" s="61"/>
      <c r="J25" s="59" t="str">
        <f>IF(I25="","",DATEDIF(I25,N2,"Y")&amp;"歳")</f>
        <v/>
      </c>
      <c r="K25" s="102" t="s">
        <v>94</v>
      </c>
    </row>
    <row r="26" spans="1:11" ht="27" customHeight="1" x14ac:dyDescent="0.2">
      <c r="A26" s="72">
        <v>20</v>
      </c>
      <c r="B26" s="59" t="str">
        <f>LEFT(K2,1)</f>
        <v>　</v>
      </c>
      <c r="C26" s="6"/>
      <c r="D26" s="56"/>
      <c r="E26" s="6"/>
      <c r="F26" s="60"/>
      <c r="G26" s="60"/>
      <c r="H26" s="60"/>
      <c r="I26" s="61"/>
      <c r="J26" s="59" t="str">
        <f>IF(I26="","",DATEDIF(I26,N2,"Y")&amp;"歳")</f>
        <v/>
      </c>
      <c r="K26" s="102" t="s">
        <v>94</v>
      </c>
    </row>
    <row r="27" spans="1:11" ht="27" customHeight="1" x14ac:dyDescent="0.2">
      <c r="A27" s="72">
        <v>21</v>
      </c>
      <c r="B27" s="59" t="str">
        <f>LEFT(K2,1)</f>
        <v>　</v>
      </c>
      <c r="C27" s="6"/>
      <c r="D27" s="56"/>
      <c r="E27" s="6"/>
      <c r="F27" s="60"/>
      <c r="G27" s="60"/>
      <c r="H27" s="60"/>
      <c r="I27" s="61"/>
      <c r="J27" s="59" t="str">
        <f>IF(I27="","",DATEDIF(I27,N2,"Y")&amp;"歳")</f>
        <v/>
      </c>
      <c r="K27" s="102" t="s">
        <v>94</v>
      </c>
    </row>
    <row r="28" spans="1:11" ht="27" customHeight="1" x14ac:dyDescent="0.2">
      <c r="A28" s="72">
        <v>22</v>
      </c>
      <c r="B28" s="59" t="str">
        <f>LEFT(K2,1)</f>
        <v>　</v>
      </c>
      <c r="C28" s="6"/>
      <c r="D28" s="56"/>
      <c r="E28" s="6"/>
      <c r="F28" s="60"/>
      <c r="G28" s="60"/>
      <c r="H28" s="60"/>
      <c r="I28" s="61"/>
      <c r="J28" s="59" t="str">
        <f>IF(I28="","",DATEDIF(I28,N2,"Y")&amp;"歳")</f>
        <v/>
      </c>
      <c r="K28" s="102" t="s">
        <v>94</v>
      </c>
    </row>
    <row r="29" spans="1:11" ht="27" customHeight="1" x14ac:dyDescent="0.2">
      <c r="A29" s="72">
        <v>23</v>
      </c>
      <c r="B29" s="59" t="str">
        <f>LEFT(K2,1)</f>
        <v>　</v>
      </c>
      <c r="C29" s="6"/>
      <c r="D29" s="56"/>
      <c r="E29" s="6"/>
      <c r="F29" s="60"/>
      <c r="G29" s="60"/>
      <c r="H29" s="60"/>
      <c r="I29" s="61"/>
      <c r="J29" s="59" t="str">
        <f>IF(I29="","",DATEDIF(I29,N2,"Y")&amp;"歳")</f>
        <v/>
      </c>
      <c r="K29" s="102" t="s">
        <v>94</v>
      </c>
    </row>
    <row r="30" spans="1:11" ht="27" customHeight="1" x14ac:dyDescent="0.2">
      <c r="A30" s="72">
        <v>24</v>
      </c>
      <c r="B30" s="59" t="str">
        <f>LEFT(K2,1)</f>
        <v>　</v>
      </c>
      <c r="C30" s="6"/>
      <c r="D30" s="56"/>
      <c r="E30" s="6"/>
      <c r="F30" s="60"/>
      <c r="G30" s="60"/>
      <c r="H30" s="60"/>
      <c r="I30" s="61"/>
      <c r="J30" s="59" t="str">
        <f>IF(I30="","",DATEDIF(I30,N2,"Y")&amp;"歳")</f>
        <v/>
      </c>
      <c r="K30" s="102" t="s">
        <v>94</v>
      </c>
    </row>
    <row r="31" spans="1:11" ht="27" customHeight="1" x14ac:dyDescent="0.2">
      <c r="A31" s="72">
        <v>25</v>
      </c>
      <c r="B31" s="59" t="str">
        <f>LEFT(K2,1)</f>
        <v>　</v>
      </c>
      <c r="C31" s="6"/>
      <c r="D31" s="56"/>
      <c r="E31" s="6"/>
      <c r="F31" s="60"/>
      <c r="G31" s="60"/>
      <c r="H31" s="60"/>
      <c r="I31" s="61"/>
      <c r="J31" s="59" t="str">
        <f>IF(I31="","",DATEDIF(I31,N2,"Y")&amp;"歳")</f>
        <v/>
      </c>
      <c r="K31" s="102" t="s">
        <v>94</v>
      </c>
    </row>
    <row r="32" spans="1:11" x14ac:dyDescent="0.2">
      <c r="K32" s="22"/>
    </row>
  </sheetData>
  <sheetProtection algorithmName="SHA-512" hashValue="ZkCNXn1jCf2+jqmUziGokaWJWt3GccqhnKqHUYeONzlXfjLhpIvWMyCa+hy5yLPsFsZ7nvzpXSw0r4KW95I8ew==" saltValue="G2lNJYDp6k336KFD82qwOA==" spinCount="100000" sheet="1" formatCells="0"/>
  <mergeCells count="3">
    <mergeCell ref="A1:K1"/>
    <mergeCell ref="H4:J4"/>
    <mergeCell ref="C2:F2"/>
  </mergeCells>
  <phoneticPr fontId="2"/>
  <dataValidations xWindow="249" yWindow="340" count="2">
    <dataValidation type="list" allowBlank="1" showInputMessage="1" showErrorMessage="1" promptTitle="種目" prompt="種目を矢印ボタンを押してリストの中から選択して下さい。" sqref="C7:C31" xr:uid="{00000000-0002-0000-0500-000000000000}">
      <formula1>"　,WS"</formula1>
    </dataValidation>
    <dataValidation type="list" allowBlank="1" showInputMessage="1" showErrorMessage="1" promptTitle="他の出場種目" prompt="リストの中から選択して下さい" sqref="K7:K31" xr:uid="{00000000-0002-0000-0500-000001000000}">
      <formula1>"　,WD"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3"/>
  <sheetViews>
    <sheetView showZeros="0" workbookViewId="0">
      <selection activeCell="J21" sqref="J21"/>
    </sheetView>
  </sheetViews>
  <sheetFormatPr defaultColWidth="9" defaultRowHeight="13.2" x14ac:dyDescent="0.2"/>
  <cols>
    <col min="1" max="1" width="14.33203125" style="25" customWidth="1"/>
    <col min="2" max="2" width="3.33203125" style="33" customWidth="1"/>
    <col min="3" max="3" width="9" style="25"/>
    <col min="4" max="4" width="4" style="25" customWidth="1"/>
    <col min="5" max="5" width="9.33203125" style="35" bestFit="1" customWidth="1"/>
    <col min="6" max="6" width="3.44140625" style="36" customWidth="1"/>
    <col min="7" max="7" width="9" style="36"/>
    <col min="8" max="9" width="3.88671875" style="36" customWidth="1"/>
    <col min="10" max="10" width="11" style="25" customWidth="1"/>
    <col min="11" max="11" width="3.44140625" style="37" customWidth="1"/>
    <col min="12" max="12" width="10.77734375" style="25" customWidth="1"/>
    <col min="13" max="16384" width="9" style="25"/>
  </cols>
  <sheetData>
    <row r="1" spans="1:15" s="28" customFormat="1" ht="19.2" x14ac:dyDescent="0.2">
      <c r="A1" s="133" t="str">
        <f>表紙ＭＤ１!A1</f>
        <v>令和７年度　第７４回近畿総合選手権大会（一般の部）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5" s="28" customFormat="1" ht="10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5" ht="19.5" customHeight="1" x14ac:dyDescent="0.2">
      <c r="A3" s="28"/>
      <c r="B3" s="29"/>
      <c r="C3" s="28"/>
      <c r="D3" s="28"/>
      <c r="E3" s="30"/>
      <c r="F3" s="31" t="s">
        <v>14</v>
      </c>
      <c r="G3" s="32" t="s">
        <v>15</v>
      </c>
      <c r="H3" s="174">
        <f>表紙ＭＤ１!N9</f>
        <v>0</v>
      </c>
      <c r="I3" s="174"/>
      <c r="J3" s="174"/>
      <c r="K3" s="174"/>
      <c r="L3" s="174"/>
    </row>
    <row r="4" spans="1:15" ht="19.5" customHeight="1" x14ac:dyDescent="0.2">
      <c r="E4" s="30"/>
      <c r="F4" s="34"/>
      <c r="G4" s="32" t="s">
        <v>19</v>
      </c>
      <c r="H4" s="175">
        <f>表紙ＭＤ１!N12</f>
        <v>0</v>
      </c>
      <c r="I4" s="175"/>
      <c r="J4" s="175"/>
      <c r="K4" s="175"/>
      <c r="L4" s="2"/>
    </row>
    <row r="5" spans="1:15" ht="19.5" customHeight="1" x14ac:dyDescent="0.2">
      <c r="A5" s="176" t="s">
        <v>21</v>
      </c>
      <c r="B5" s="176" t="str">
        <f>表紙ＭＤ１!K2</f>
        <v>　</v>
      </c>
      <c r="C5" s="176"/>
      <c r="E5" s="30"/>
      <c r="F5" s="34"/>
      <c r="G5" s="32" t="s">
        <v>36</v>
      </c>
      <c r="H5" s="175">
        <f>表紙ＭＤ１!N10</f>
        <v>0</v>
      </c>
      <c r="I5" s="175"/>
      <c r="J5" s="175"/>
      <c r="K5" s="175"/>
      <c r="L5" s="2"/>
    </row>
    <row r="6" spans="1:15" ht="8.25" customHeight="1" x14ac:dyDescent="0.2">
      <c r="A6" s="176"/>
      <c r="B6" s="176"/>
      <c r="C6" s="176"/>
      <c r="G6" s="25"/>
      <c r="H6" s="25"/>
      <c r="I6" s="25"/>
      <c r="K6" s="25"/>
    </row>
    <row r="7" spans="1:15" ht="8.25" customHeight="1" x14ac:dyDescent="0.2"/>
    <row r="8" spans="1:15" s="37" customFormat="1" ht="14.25" customHeight="1" x14ac:dyDescent="0.2">
      <c r="A8" s="177" t="s">
        <v>22</v>
      </c>
      <c r="B8" s="178"/>
      <c r="C8" s="177" t="s">
        <v>23</v>
      </c>
      <c r="D8" s="178"/>
      <c r="E8" s="179" t="s">
        <v>24</v>
      </c>
      <c r="F8" s="180"/>
      <c r="G8" s="180"/>
      <c r="H8" s="180"/>
      <c r="I8" s="180"/>
      <c r="J8" s="180"/>
      <c r="K8" s="181"/>
      <c r="L8" s="38" t="s">
        <v>37</v>
      </c>
    </row>
    <row r="9" spans="1:15" ht="14.25" customHeight="1" x14ac:dyDescent="0.2">
      <c r="A9" s="2" t="s">
        <v>74</v>
      </c>
      <c r="B9" s="39" t="s">
        <v>25</v>
      </c>
      <c r="C9" s="105"/>
      <c r="D9" s="40" t="s">
        <v>26</v>
      </c>
      <c r="E9" s="121">
        <v>4000</v>
      </c>
      <c r="F9" s="42" t="s">
        <v>38</v>
      </c>
      <c r="G9" s="44">
        <f>C9</f>
        <v>0</v>
      </c>
      <c r="H9" s="42" t="s">
        <v>26</v>
      </c>
      <c r="I9" s="42" t="s">
        <v>39</v>
      </c>
      <c r="J9" s="44">
        <f>E9*G9</f>
        <v>0</v>
      </c>
      <c r="K9" s="122" t="s">
        <v>27</v>
      </c>
      <c r="L9" s="92"/>
      <c r="O9" s="33"/>
    </row>
    <row r="10" spans="1:15" ht="14.25" customHeight="1" x14ac:dyDescent="0.2">
      <c r="A10" s="45" t="s">
        <v>80</v>
      </c>
      <c r="B10" s="46" t="s">
        <v>25</v>
      </c>
      <c r="C10" s="106"/>
      <c r="D10" s="40" t="s">
        <v>26</v>
      </c>
      <c r="E10" s="41">
        <v>4000</v>
      </c>
      <c r="F10" s="47" t="s">
        <v>38</v>
      </c>
      <c r="G10" s="43">
        <f>C10</f>
        <v>0</v>
      </c>
      <c r="H10" s="47" t="s">
        <v>26</v>
      </c>
      <c r="I10" s="47" t="s">
        <v>39</v>
      </c>
      <c r="J10" s="43">
        <f>E10*G10</f>
        <v>0</v>
      </c>
      <c r="K10" s="40" t="s">
        <v>27</v>
      </c>
      <c r="L10" s="93"/>
    </row>
    <row r="11" spans="1:15" ht="14.25" customHeight="1" x14ac:dyDescent="0.2">
      <c r="A11" s="45" t="s">
        <v>74</v>
      </c>
      <c r="B11" s="46" t="s">
        <v>0</v>
      </c>
      <c r="C11" s="106"/>
      <c r="D11" s="48" t="s">
        <v>28</v>
      </c>
      <c r="E11" s="49">
        <v>8000</v>
      </c>
      <c r="F11" s="47" t="s">
        <v>29</v>
      </c>
      <c r="G11" s="50">
        <f>C11</f>
        <v>0</v>
      </c>
      <c r="H11" s="51" t="s">
        <v>28</v>
      </c>
      <c r="I11" s="47" t="s">
        <v>30</v>
      </c>
      <c r="J11" s="50">
        <f>E11*G11</f>
        <v>0</v>
      </c>
      <c r="K11" s="40" t="s">
        <v>27</v>
      </c>
      <c r="L11" s="93"/>
    </row>
    <row r="12" spans="1:15" ht="14.25" customHeight="1" x14ac:dyDescent="0.2">
      <c r="A12" s="45" t="s">
        <v>80</v>
      </c>
      <c r="B12" s="46" t="s">
        <v>0</v>
      </c>
      <c r="C12" s="106"/>
      <c r="D12" s="48" t="s">
        <v>28</v>
      </c>
      <c r="E12" s="49">
        <v>8000</v>
      </c>
      <c r="F12" s="47" t="s">
        <v>29</v>
      </c>
      <c r="G12" s="50">
        <f>C12</f>
        <v>0</v>
      </c>
      <c r="H12" s="51" t="s">
        <v>28</v>
      </c>
      <c r="I12" s="47" t="s">
        <v>30</v>
      </c>
      <c r="J12" s="50">
        <f>E12*G12</f>
        <v>0</v>
      </c>
      <c r="K12" s="40" t="s">
        <v>27</v>
      </c>
      <c r="L12" s="93"/>
    </row>
    <row r="13" spans="1:15" ht="14.25" customHeight="1" x14ac:dyDescent="0.2">
      <c r="A13" s="45" t="s">
        <v>77</v>
      </c>
      <c r="B13" s="46" t="s">
        <v>0</v>
      </c>
      <c r="C13" s="106"/>
      <c r="D13" s="48" t="s">
        <v>28</v>
      </c>
      <c r="E13" s="49">
        <v>8000</v>
      </c>
      <c r="F13" s="47" t="s">
        <v>29</v>
      </c>
      <c r="G13" s="50">
        <f>C13</f>
        <v>0</v>
      </c>
      <c r="H13" s="51" t="s">
        <v>28</v>
      </c>
      <c r="I13" s="47" t="s">
        <v>30</v>
      </c>
      <c r="J13" s="50">
        <f>E13*G13</f>
        <v>0</v>
      </c>
      <c r="K13" s="40" t="s">
        <v>27</v>
      </c>
      <c r="L13" s="93"/>
    </row>
    <row r="14" spans="1:15" ht="14.25" customHeight="1" x14ac:dyDescent="0.2">
      <c r="A14" s="177" t="s">
        <v>31</v>
      </c>
      <c r="B14" s="183"/>
      <c r="C14" s="183"/>
      <c r="D14" s="183"/>
      <c r="E14" s="52"/>
      <c r="F14" s="53"/>
      <c r="G14" s="53"/>
      <c r="H14" s="53"/>
      <c r="I14" s="53"/>
      <c r="J14" s="53">
        <f>SUM(J9:J13)</f>
        <v>0</v>
      </c>
      <c r="K14" s="38" t="s">
        <v>27</v>
      </c>
      <c r="L14" s="94"/>
    </row>
    <row r="15" spans="1:15" ht="8.25" customHeight="1" x14ac:dyDescent="0.2">
      <c r="A15" s="2"/>
      <c r="B15" s="20"/>
      <c r="C15" s="2"/>
      <c r="D15" s="2"/>
      <c r="E15" s="30"/>
      <c r="F15" s="34"/>
      <c r="G15" s="34"/>
      <c r="H15" s="34"/>
      <c r="I15" s="34"/>
      <c r="J15" s="2"/>
      <c r="K15" s="16"/>
      <c r="L15" s="2"/>
    </row>
    <row r="16" spans="1:15" ht="21" customHeight="1" x14ac:dyDescent="0.2">
      <c r="A16" s="2" t="s">
        <v>83</v>
      </c>
      <c r="B16" s="20"/>
      <c r="D16" s="20" t="s">
        <v>84</v>
      </c>
      <c r="E16" s="32">
        <f>J14</f>
        <v>0</v>
      </c>
      <c r="F16" s="34" t="s">
        <v>27</v>
      </c>
      <c r="G16" s="34" t="s">
        <v>85</v>
      </c>
      <c r="H16" s="34"/>
      <c r="I16" s="34"/>
      <c r="J16" s="2"/>
      <c r="K16" s="16"/>
      <c r="L16" s="2"/>
    </row>
    <row r="17" spans="1:18" ht="21" customHeight="1" x14ac:dyDescent="0.2">
      <c r="A17" s="16" t="s">
        <v>86</v>
      </c>
      <c r="B17" s="173">
        <f>表紙ＭＤ１!F8</f>
        <v>0</v>
      </c>
      <c r="C17" s="173"/>
      <c r="D17" s="2"/>
      <c r="E17" s="30"/>
      <c r="F17" s="34"/>
      <c r="G17" s="34"/>
      <c r="H17" s="34"/>
      <c r="I17" s="34"/>
      <c r="J17" s="2"/>
      <c r="K17" s="16"/>
      <c r="L17" s="2"/>
    </row>
    <row r="18" spans="1:18" ht="21" customHeight="1" x14ac:dyDescent="0.2">
      <c r="A18" s="2"/>
      <c r="B18" s="54" t="s">
        <v>32</v>
      </c>
      <c r="C18" s="2"/>
      <c r="D18" s="2"/>
      <c r="E18" s="184">
        <f>表紙ＭＤ１!N9</f>
        <v>0</v>
      </c>
      <c r="F18" s="184"/>
      <c r="G18" s="184"/>
      <c r="H18" s="184"/>
      <c r="I18" s="184"/>
      <c r="J18" s="184"/>
      <c r="K18" s="16"/>
      <c r="L18" s="2"/>
    </row>
    <row r="19" spans="1:18" ht="21" customHeight="1" x14ac:dyDescent="0.2">
      <c r="A19" s="2"/>
      <c r="B19" s="54" t="s">
        <v>33</v>
      </c>
      <c r="C19" s="2"/>
      <c r="D19" s="2"/>
      <c r="E19" s="182">
        <f>表紙ＭＤ１!N12</f>
        <v>0</v>
      </c>
      <c r="F19" s="182"/>
      <c r="G19" s="182"/>
      <c r="H19" s="182"/>
      <c r="I19" s="182"/>
      <c r="J19" s="32" t="s">
        <v>13</v>
      </c>
      <c r="K19" s="16"/>
      <c r="L19" s="2"/>
      <c r="M19" s="99" t="s">
        <v>91</v>
      </c>
      <c r="N19" s="98" t="s">
        <v>90</v>
      </c>
      <c r="O19" s="100"/>
      <c r="P19" s="100"/>
      <c r="Q19" s="100"/>
      <c r="R19" s="66"/>
    </row>
    <row r="20" spans="1:18" ht="21" customHeight="1" x14ac:dyDescent="0.2">
      <c r="A20" s="2"/>
      <c r="B20" s="54" t="s">
        <v>34</v>
      </c>
      <c r="C20" s="2"/>
      <c r="D20" s="2"/>
      <c r="E20" s="185" t="str">
        <f>表紙ＭＤ１!H5</f>
        <v>　バドミントン協会</v>
      </c>
      <c r="F20" s="185"/>
      <c r="G20" s="185"/>
      <c r="H20" s="185"/>
      <c r="I20" s="185"/>
      <c r="J20" s="55"/>
      <c r="K20" s="16"/>
      <c r="L20" s="2"/>
    </row>
    <row r="21" spans="1:18" ht="21" customHeight="1" x14ac:dyDescent="0.2">
      <c r="A21" s="2"/>
      <c r="B21" s="54" t="s">
        <v>35</v>
      </c>
      <c r="C21" s="54"/>
      <c r="D21" s="2"/>
      <c r="E21" s="182">
        <f>表紙ＭＤ１!N6</f>
        <v>0</v>
      </c>
      <c r="F21" s="182"/>
      <c r="G21" s="182"/>
      <c r="H21" s="182"/>
      <c r="I21" s="182"/>
      <c r="J21" s="32" t="s">
        <v>13</v>
      </c>
      <c r="K21" s="16"/>
      <c r="L21" s="2"/>
    </row>
    <row r="23" spans="1:18" x14ac:dyDescent="0.2">
      <c r="A23" s="172" t="str">
        <f>表紙ＭＤ１!A4</f>
        <v>大阪府バドミントン協会御中</v>
      </c>
      <c r="B23" s="172"/>
      <c r="C23" s="172"/>
      <c r="D23" s="172"/>
      <c r="E23" s="172"/>
    </row>
  </sheetData>
  <sheetProtection algorithmName="SHA-512" hashValue="S7G7KCMQdlxf0ghY1USlZhUct8OHwYAnQP5rkHDWh1GMzMkjsQZWPaO/mqxCSHa+cTFBmnEDT0b9cOJ29WTObg==" saltValue="QQT+ac8kytAhrFWCJfQ6cA==" spinCount="100000" sheet="1" formatCells="0"/>
  <mergeCells count="16">
    <mergeCell ref="A23:E23"/>
    <mergeCell ref="B17:C17"/>
    <mergeCell ref="A1:L1"/>
    <mergeCell ref="H3:L3"/>
    <mergeCell ref="H4:K4"/>
    <mergeCell ref="A5:A6"/>
    <mergeCell ref="B5:C6"/>
    <mergeCell ref="H5:K5"/>
    <mergeCell ref="A8:B8"/>
    <mergeCell ref="C8:D8"/>
    <mergeCell ref="E8:K8"/>
    <mergeCell ref="E21:I21"/>
    <mergeCell ref="A14:D14"/>
    <mergeCell ref="E18:J18"/>
    <mergeCell ref="E19:I19"/>
    <mergeCell ref="E20:I20"/>
  </mergeCells>
  <phoneticPr fontId="2"/>
  <pageMargins left="0.78740157480314965" right="0.78740157480314965" top="0.78740157480314965" bottom="0.19685039370078741" header="0.27559055118110237" footer="0.19685039370078741"/>
  <pageSetup paperSize="9"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46"/>
  <sheetViews>
    <sheetView workbookViewId="0"/>
  </sheetViews>
  <sheetFormatPr defaultRowHeight="13.2" x14ac:dyDescent="0.2"/>
  <cols>
    <col min="1" max="7" width="17.109375" customWidth="1"/>
    <col min="8" max="8" width="19.88671875" customWidth="1"/>
  </cols>
  <sheetData>
    <row r="1" spans="1:8" ht="26.4" x14ac:dyDescent="0.2">
      <c r="A1" t="s">
        <v>96</v>
      </c>
      <c r="B1" s="107" t="s">
        <v>97</v>
      </c>
      <c r="C1" t="s">
        <v>98</v>
      </c>
      <c r="D1" t="s">
        <v>99</v>
      </c>
      <c r="E1" s="107" t="s">
        <v>100</v>
      </c>
      <c r="F1" s="107" t="s">
        <v>101</v>
      </c>
      <c r="G1" t="s">
        <v>102</v>
      </c>
      <c r="H1" t="s">
        <v>104</v>
      </c>
    </row>
    <row r="2" spans="1:8" x14ac:dyDescent="0.2">
      <c r="A2" t="str">
        <f>LEFT(表紙ＭＤ１!$K$2,1)&amp;"・"&amp;表紙ＭＤ１!H19</f>
        <v>　・</v>
      </c>
      <c r="B2" s="119">
        <f>表紙ＭＤ１!C19</f>
        <v>0</v>
      </c>
      <c r="C2" t="str">
        <f>表紙ＭＤ１!F19&amp;" "&amp;A2</f>
        <v xml:space="preserve"> 　・</v>
      </c>
      <c r="D2" t="str">
        <f>表紙ＭＤ１!F20&amp;" "&amp;H2</f>
        <v xml:space="preserve"> 　・</v>
      </c>
      <c r="E2">
        <f>表紙ＭＤ１!E19</f>
        <v>0</v>
      </c>
      <c r="F2">
        <f>表紙ＭＤ１!E20</f>
        <v>0</v>
      </c>
      <c r="G2">
        <f>表紙ＭＤ１!D19</f>
        <v>0</v>
      </c>
      <c r="H2" t="str">
        <f>LEFT(表紙ＭＤ１!$K$2,1)&amp;"・"&amp;表紙ＭＤ１!H20</f>
        <v>　・</v>
      </c>
    </row>
    <row r="3" spans="1:8" x14ac:dyDescent="0.2">
      <c r="A3" t="str">
        <f>LEFT(表紙ＭＤ１!$K$2,1)&amp;"・"&amp;表紙ＭＤ１!H21</f>
        <v>　・</v>
      </c>
      <c r="B3" s="119">
        <f>表紙ＭＤ１!C21</f>
        <v>0</v>
      </c>
      <c r="C3" t="str">
        <f>表紙ＭＤ１!F21&amp;" "&amp;A3</f>
        <v xml:space="preserve"> 　・</v>
      </c>
      <c r="D3" t="str">
        <f>表紙ＭＤ１!F22&amp;" "&amp;H3</f>
        <v xml:space="preserve"> 　・</v>
      </c>
      <c r="E3">
        <f>表紙ＭＤ１!E21</f>
        <v>0</v>
      </c>
      <c r="F3">
        <f>表紙ＭＤ１!E22</f>
        <v>0</v>
      </c>
      <c r="G3">
        <f>表紙ＭＤ１!D21</f>
        <v>0</v>
      </c>
      <c r="H3" t="str">
        <f>LEFT(表紙ＭＤ１!$K$2,1)&amp;"・"&amp;表紙ＭＤ１!H22</f>
        <v>　・</v>
      </c>
    </row>
    <row r="4" spans="1:8" x14ac:dyDescent="0.2">
      <c r="A4" t="str">
        <f>LEFT(表紙ＭＤ１!$K$2,1)&amp;"・"&amp;表紙ＭＤ１!H23</f>
        <v>　・</v>
      </c>
      <c r="B4" s="119">
        <f>表紙ＭＤ１!C23</f>
        <v>0</v>
      </c>
      <c r="C4" t="str">
        <f>表紙ＭＤ１!F23&amp;" "&amp;A4</f>
        <v xml:space="preserve"> 　・</v>
      </c>
      <c r="D4" t="str">
        <f>表紙ＭＤ１!F24&amp;" "&amp;H4</f>
        <v xml:space="preserve"> 　・</v>
      </c>
      <c r="E4">
        <f>表紙ＭＤ１!E23</f>
        <v>0</v>
      </c>
      <c r="F4">
        <f>表紙ＭＤ１!E24</f>
        <v>0</v>
      </c>
      <c r="G4">
        <f>表紙ＭＤ１!D23</f>
        <v>0</v>
      </c>
      <c r="H4" t="str">
        <f>LEFT(表紙ＭＤ１!$K$2,1)&amp;"・"&amp;表紙ＭＤ１!H24</f>
        <v>　・</v>
      </c>
    </row>
    <row r="5" spans="1:8" x14ac:dyDescent="0.2">
      <c r="A5" t="str">
        <f>LEFT(表紙ＭＤ１!$K$2,1)&amp;"・"&amp;表紙ＭＤ１!H25</f>
        <v>　・</v>
      </c>
      <c r="B5" s="119">
        <f>表紙ＭＤ１!C25</f>
        <v>0</v>
      </c>
      <c r="C5" t="str">
        <f>表紙ＭＤ１!F25&amp;" "&amp;A5</f>
        <v xml:space="preserve"> 　・</v>
      </c>
      <c r="D5" t="str">
        <f>表紙ＭＤ１!F26&amp;" "&amp;H5</f>
        <v xml:space="preserve"> 　・</v>
      </c>
      <c r="E5">
        <f>表紙ＭＤ１!E25</f>
        <v>0</v>
      </c>
      <c r="F5">
        <f>表紙ＭＤ１!E26</f>
        <v>0</v>
      </c>
      <c r="G5">
        <f>表紙ＭＤ１!D25</f>
        <v>0</v>
      </c>
      <c r="H5" t="str">
        <f>LEFT(表紙ＭＤ１!$K$2,1)&amp;"・"&amp;表紙ＭＤ１!H26</f>
        <v>　・</v>
      </c>
    </row>
    <row r="6" spans="1:8" x14ac:dyDescent="0.2">
      <c r="A6" t="str">
        <f>LEFT(表紙ＭＤ１!$K$2,1)&amp;"・"&amp;表紙ＭＤ１!H27</f>
        <v>　・</v>
      </c>
      <c r="B6" s="119">
        <f>表紙ＭＤ１!C27</f>
        <v>0</v>
      </c>
      <c r="C6" t="str">
        <f>表紙ＭＤ１!F27&amp;" "&amp;LEFT(A4,1)&amp;"・"&amp;表紙ＭＤ１!H27</f>
        <v xml:space="preserve"> 　・</v>
      </c>
      <c r="D6" t="str">
        <f>表紙ＭＤ１!F28&amp;" "&amp;H6</f>
        <v xml:space="preserve"> 　・</v>
      </c>
      <c r="E6">
        <f>表紙ＭＤ１!E27</f>
        <v>0</v>
      </c>
      <c r="F6">
        <f>表紙ＭＤ１!E28</f>
        <v>0</v>
      </c>
      <c r="G6">
        <f>表紙ＭＤ１!D27</f>
        <v>0</v>
      </c>
      <c r="H6" t="str">
        <f>LEFT(表紙ＭＤ１!$K$2,1)&amp;"・"&amp;表紙ＭＤ１!H28</f>
        <v>　・</v>
      </c>
    </row>
    <row r="7" spans="1:8" x14ac:dyDescent="0.2">
      <c r="A7" t="str">
        <f>LEFT(表紙ＭＤ１!$K$2,1)&amp;"・"&amp;表紙ＭＤ１!H29</f>
        <v>　・</v>
      </c>
      <c r="B7" s="119">
        <f>表紙ＭＤ１!C29</f>
        <v>0</v>
      </c>
      <c r="C7" t="str">
        <f>表紙ＭＤ１!F29&amp;" "&amp;A7</f>
        <v xml:space="preserve"> 　・</v>
      </c>
      <c r="D7" t="str">
        <f>表紙ＭＤ１!F30&amp;" "&amp;H7</f>
        <v xml:space="preserve"> 　・</v>
      </c>
      <c r="E7">
        <f>表紙ＭＤ１!E29</f>
        <v>0</v>
      </c>
      <c r="F7">
        <f>表紙ＭＤ１!E30</f>
        <v>0</v>
      </c>
      <c r="G7">
        <f>表紙ＭＤ１!D29</f>
        <v>0</v>
      </c>
      <c r="H7" t="str">
        <f>LEFT(表紙ＭＤ１!$K$2,1)&amp;"・"&amp;表紙ＭＤ１!H30</f>
        <v>　・</v>
      </c>
    </row>
    <row r="8" spans="1:8" x14ac:dyDescent="0.2">
      <c r="A8" t="str">
        <f>LEFT(表紙ＭＤ１!$K$2,1)&amp;"・"&amp;表紙ＭＤ１!H31</f>
        <v>　・</v>
      </c>
      <c r="B8" s="119">
        <f>表紙ＭＤ１!C31</f>
        <v>0</v>
      </c>
      <c r="C8" t="str">
        <f>表紙ＭＤ１!F31&amp;" "&amp;LEFT(A5,1)&amp;"・"&amp;表紙ＭＤ１!H31</f>
        <v xml:space="preserve"> 　・</v>
      </c>
      <c r="D8" t="str">
        <f>表紙ＭＤ１!F32&amp;" "&amp;H8</f>
        <v xml:space="preserve"> 　・</v>
      </c>
      <c r="E8">
        <f>表紙ＭＤ１!E31</f>
        <v>0</v>
      </c>
      <c r="F8">
        <f>表紙ＭＤ１!E32</f>
        <v>0</v>
      </c>
      <c r="G8">
        <f>表紙ＭＤ１!D31</f>
        <v>0</v>
      </c>
      <c r="H8" t="str">
        <f>LEFT(表紙ＭＤ１!$K$2,1)&amp;"・"&amp;表紙ＭＤ１!H32</f>
        <v>　・</v>
      </c>
    </row>
    <row r="9" spans="1:8" x14ac:dyDescent="0.2">
      <c r="A9" t="str">
        <f>LEFT(表紙ＭＤ１!$K$2,1)&amp;"・"&amp;表紙ＭＤ１!H33</f>
        <v>　・</v>
      </c>
      <c r="B9" s="119">
        <f>表紙ＭＤ１!C33</f>
        <v>0</v>
      </c>
      <c r="C9" t="str">
        <f>表紙ＭＤ１!F33&amp;" "&amp;A9</f>
        <v xml:space="preserve"> 　・</v>
      </c>
      <c r="D9" t="str">
        <f>表紙ＭＤ１!F34&amp;" "&amp;H9</f>
        <v xml:space="preserve"> 　・</v>
      </c>
      <c r="E9">
        <f>表紙ＭＤ１!E33</f>
        <v>0</v>
      </c>
      <c r="F9">
        <f>表紙ＭＤ１!E34</f>
        <v>0</v>
      </c>
      <c r="G9">
        <f>表紙ＭＤ１!D33</f>
        <v>0</v>
      </c>
      <c r="H9" t="str">
        <f>LEFT(表紙ＭＤ１!$K$2,1)&amp;"・"&amp;表紙ＭＤ１!H34</f>
        <v>　・</v>
      </c>
    </row>
    <row r="10" spans="1:8" x14ac:dyDescent="0.2">
      <c r="A10" t="str">
        <f>LEFT(表紙ＭＤ１!$K$2,1)&amp;"・"&amp;表紙ＭＤ１!H35</f>
        <v>　・</v>
      </c>
      <c r="B10" s="119">
        <f>表紙ＭＤ１!C35</f>
        <v>0</v>
      </c>
      <c r="C10" t="str">
        <f>表紙ＭＤ１!F35&amp;" "&amp;A10</f>
        <v xml:space="preserve"> 　・</v>
      </c>
      <c r="D10" t="str">
        <f>表紙ＭＤ１!F36&amp;" "&amp;H10</f>
        <v xml:space="preserve"> 　・</v>
      </c>
      <c r="E10">
        <f>表紙ＭＤ１!E35</f>
        <v>0</v>
      </c>
      <c r="F10">
        <f>表紙ＭＤ１!E36</f>
        <v>0</v>
      </c>
      <c r="G10">
        <f>表紙ＭＤ１!D35</f>
        <v>0</v>
      </c>
      <c r="H10" t="str">
        <f>LEFT(表紙ＭＤ１!$K$2,1)&amp;"・"&amp;表紙ＭＤ１!H36</f>
        <v>　・</v>
      </c>
    </row>
    <row r="11" spans="1:8" x14ac:dyDescent="0.2">
      <c r="A11" t="str">
        <f>LEFT(表紙ＭＤ１!$K$2,1)&amp;"・"&amp;表紙ＭＤ１!H37</f>
        <v>　・</v>
      </c>
      <c r="B11" s="119">
        <f>表紙ＭＤ１!C37</f>
        <v>0</v>
      </c>
      <c r="C11" t="str">
        <f>表紙ＭＤ１!F37&amp;" "&amp;A11</f>
        <v xml:space="preserve"> 　・</v>
      </c>
      <c r="D11" t="str">
        <f>表紙ＭＤ１!F38&amp;" "&amp;H11</f>
        <v xml:space="preserve"> 　・</v>
      </c>
      <c r="E11">
        <f>表紙ＭＤ１!E37</f>
        <v>0</v>
      </c>
      <c r="F11">
        <f>表紙ＭＤ１!E38</f>
        <v>0</v>
      </c>
      <c r="G11">
        <f>表紙ＭＤ１!D37</f>
        <v>0</v>
      </c>
      <c r="H11" t="str">
        <f>LEFT(表紙ＭＤ１!$K$2,1)&amp;"・"&amp;表紙ＭＤ１!H38</f>
        <v>　・</v>
      </c>
    </row>
    <row r="12" spans="1:8" x14ac:dyDescent="0.2">
      <c r="A12" t="str">
        <f>LEFT(表紙ＭＤ１!$K$2,1)&amp;"・"&amp;表紙ＭＤ１!H39</f>
        <v>　・</v>
      </c>
      <c r="B12" s="119">
        <f>表紙ＭＤ１!C39</f>
        <v>0</v>
      </c>
      <c r="C12" t="str">
        <f>表紙ＭＤ１!F39&amp;" "&amp;A12</f>
        <v xml:space="preserve"> 　・</v>
      </c>
      <c r="D12" t="str">
        <f>表紙ＭＤ１!F40&amp;" "&amp;LEFT(A7,1)&amp;"・"&amp;表紙ＭＤ１!H40</f>
        <v xml:space="preserve"> 　・</v>
      </c>
      <c r="E12">
        <f>表紙ＭＤ１!E39</f>
        <v>0</v>
      </c>
      <c r="F12">
        <f>表紙ＭＤ１!E40</f>
        <v>0</v>
      </c>
      <c r="G12">
        <f>表紙ＭＤ１!D39</f>
        <v>0</v>
      </c>
      <c r="H12" t="str">
        <f>LEFT(表紙ＭＤ１!$K$2,1)&amp;"・"&amp;表紙ＭＤ１!H40</f>
        <v>　・</v>
      </c>
    </row>
    <row r="13" spans="1:8" x14ac:dyDescent="0.2">
      <c r="A13" t="str">
        <f>LEFT(表紙ＭＤ１!$K$2,1)&amp;"・"&amp;表紙ＭＤ１!H41</f>
        <v>　・</v>
      </c>
      <c r="B13" s="119">
        <f>表紙ＭＤ１!C41</f>
        <v>0</v>
      </c>
      <c r="C13" t="str">
        <f>表紙ＭＤ１!F41&amp;" "&amp;A13</f>
        <v xml:space="preserve"> 　・</v>
      </c>
      <c r="D13" t="str">
        <f>表紙ＭＤ１!F42&amp;" "&amp;H13</f>
        <v xml:space="preserve"> 　・</v>
      </c>
      <c r="E13">
        <f>表紙ＭＤ１!E41</f>
        <v>0</v>
      </c>
      <c r="F13">
        <f>表紙ＭＤ１!E42</f>
        <v>0</v>
      </c>
      <c r="G13">
        <f>表紙ＭＤ１!D41</f>
        <v>0</v>
      </c>
      <c r="H13" t="str">
        <f>LEFT(表紙ＭＤ１!$K$2,1)&amp;"・"&amp;表紙ＭＤ１!H42</f>
        <v>　・</v>
      </c>
    </row>
    <row r="14" spans="1:8" x14ac:dyDescent="0.2">
      <c r="A14" t="str">
        <f>LEFT(表紙ＭＤ１!$K$2,1)&amp;"・"&amp;表紙ＭＤ１!H43</f>
        <v>　・</v>
      </c>
      <c r="B14" s="119">
        <f>表紙ＭＤ１!C43</f>
        <v>0</v>
      </c>
      <c r="C14" t="str">
        <f>表紙ＭＤ１!F43&amp;" "&amp;A14</f>
        <v xml:space="preserve"> 　・</v>
      </c>
      <c r="D14" t="str">
        <f>表紙ＭＤ１!F44&amp;" "&amp;H14</f>
        <v xml:space="preserve"> 　・</v>
      </c>
      <c r="E14">
        <f>表紙ＭＤ１!E43</f>
        <v>0</v>
      </c>
      <c r="F14">
        <f>表紙ＭＤ１!E44</f>
        <v>0</v>
      </c>
      <c r="G14">
        <f>表紙ＭＤ１!D43</f>
        <v>0</v>
      </c>
      <c r="H14" t="str">
        <f>LEFT(表紙ＭＤ１!$K$2,1)&amp;"・"&amp;表紙ＭＤ１!H44</f>
        <v>　・</v>
      </c>
    </row>
    <row r="15" spans="1:8" x14ac:dyDescent="0.2">
      <c r="A15" t="str">
        <f>LEFT(表紙ＭＤ１!$K$2,1)&amp;"・"&amp;表紙ＭＤ１!H45</f>
        <v>　・</v>
      </c>
      <c r="B15" s="119">
        <f>表紙ＭＤ１!C45</f>
        <v>0</v>
      </c>
      <c r="C15" t="str">
        <f>表紙ＭＤ１!F45&amp;" "&amp;A15</f>
        <v xml:space="preserve"> 　・</v>
      </c>
      <c r="D15" t="str">
        <f>表紙ＭＤ１!F46&amp;" "&amp;H15</f>
        <v xml:space="preserve"> 　・</v>
      </c>
      <c r="E15">
        <f>表紙ＭＤ１!E45</f>
        <v>0</v>
      </c>
      <c r="F15">
        <f>表紙ＭＤ１!E46</f>
        <v>0</v>
      </c>
      <c r="G15">
        <f>表紙ＭＤ１!D45</f>
        <v>0</v>
      </c>
      <c r="H15" t="str">
        <f>LEFT(表紙ＭＤ１!$K$2,1)&amp;"・"&amp;表紙ＭＤ１!H46</f>
        <v>　・</v>
      </c>
    </row>
    <row r="16" spans="1:8" x14ac:dyDescent="0.2">
      <c r="A16" t="str">
        <f>LEFT(表紙ＭＤ１!$K$2,1)&amp;"・"&amp;表紙ＭＤ１!H47</f>
        <v>　・</v>
      </c>
      <c r="B16" s="119">
        <f>表紙ＭＤ１!C47</f>
        <v>0</v>
      </c>
      <c r="C16" t="str">
        <f>表紙ＭＤ１!F47&amp;" "&amp;A16</f>
        <v xml:space="preserve"> 　・</v>
      </c>
      <c r="D16" t="str">
        <f>表紙ＭＤ１!F48&amp;" "&amp;H16</f>
        <v xml:space="preserve"> 　・</v>
      </c>
      <c r="E16">
        <f>表紙ＭＤ１!E47</f>
        <v>0</v>
      </c>
      <c r="F16">
        <f>表紙ＭＤ１!E48</f>
        <v>0</v>
      </c>
      <c r="G16">
        <f>表紙ＭＤ１!D47</f>
        <v>0</v>
      </c>
      <c r="H16" t="str">
        <f>LEFT(表紙ＭＤ１!$K$2,1)&amp;"・"&amp;表紙ＭＤ１!H48</f>
        <v>　・</v>
      </c>
    </row>
    <row r="17" spans="1:8" x14ac:dyDescent="0.2">
      <c r="A17" t="str">
        <f>LEFT(表紙ＭＤ１!$K$2,1)&amp;"・"&amp;表紙ＭＤ１!H49</f>
        <v>　・</v>
      </c>
      <c r="B17" s="119">
        <f>表紙ＭＤ１!C49</f>
        <v>0</v>
      </c>
      <c r="C17" t="str">
        <f>表紙ＭＤ１!F49&amp;" "&amp;A17</f>
        <v xml:space="preserve"> 　・</v>
      </c>
      <c r="D17" t="str">
        <f>表紙ＭＤ１!F50&amp;" "&amp;H17</f>
        <v xml:space="preserve"> 　・</v>
      </c>
      <c r="E17">
        <f>表紙ＭＤ１!E49</f>
        <v>0</v>
      </c>
      <c r="F17">
        <f>表紙ＭＤ１!E50</f>
        <v>0</v>
      </c>
      <c r="G17">
        <f>表紙ＭＤ１!D49</f>
        <v>0</v>
      </c>
      <c r="H17" t="str">
        <f>LEFT(表紙ＭＤ１!$K$2,1)&amp;"・"&amp;表紙ＭＤ１!H50</f>
        <v>　・</v>
      </c>
    </row>
    <row r="18" spans="1:8" x14ac:dyDescent="0.2">
      <c r="A18" t="str">
        <f>LEFT(表紙ＭＤ１!$K$2,1)&amp;"・"&amp;表紙ＭＤ１!H51</f>
        <v>　・</v>
      </c>
      <c r="B18" s="119">
        <f>表紙ＭＤ１!C51</f>
        <v>0</v>
      </c>
      <c r="C18" t="str">
        <f>表紙ＭＤ１!F51&amp;" "&amp;A18</f>
        <v xml:space="preserve"> 　・</v>
      </c>
      <c r="D18" t="str">
        <f>表紙ＭＤ１!F52&amp;" "&amp;H18</f>
        <v xml:space="preserve"> 　・</v>
      </c>
      <c r="E18">
        <f>表紙ＭＤ１!E51</f>
        <v>0</v>
      </c>
      <c r="F18">
        <f>表紙ＭＤ１!E52</f>
        <v>0</v>
      </c>
      <c r="G18">
        <f>表紙ＭＤ１!D51</f>
        <v>0</v>
      </c>
      <c r="H18" t="str">
        <f>LEFT(表紙ＭＤ１!$K$2,1)&amp;"・"&amp;表紙ＭＤ１!H52</f>
        <v>　・</v>
      </c>
    </row>
    <row r="19" spans="1:8" x14ac:dyDescent="0.2">
      <c r="A19" t="str">
        <f>LEFT(表紙ＭＤ１!$K$2,1)&amp;"・"&amp;表紙ＭＤ１!H53</f>
        <v>　・</v>
      </c>
      <c r="B19" s="119">
        <f>表紙ＭＤ１!C53</f>
        <v>0</v>
      </c>
      <c r="C19" t="str">
        <f>表紙ＭＤ１!F53&amp;" "&amp;A19</f>
        <v xml:space="preserve"> 　・</v>
      </c>
      <c r="D19" t="str">
        <f>表紙ＭＤ１!F54&amp;" "&amp;H19</f>
        <v xml:space="preserve"> 　・</v>
      </c>
      <c r="E19">
        <f>表紙ＭＤ１!E53</f>
        <v>0</v>
      </c>
      <c r="F19">
        <f>表紙ＭＤ１!E54</f>
        <v>0</v>
      </c>
      <c r="G19">
        <f>表紙ＭＤ１!D53</f>
        <v>0</v>
      </c>
      <c r="H19" t="str">
        <f>LEFT(表紙ＭＤ１!$K$2,1)&amp;"・"&amp;表紙ＭＤ１!H54</f>
        <v>　・</v>
      </c>
    </row>
    <row r="20" spans="1:8" x14ac:dyDescent="0.2">
      <c r="A20" t="str">
        <f>LEFT(表紙ＭＤ１!$K$2,1)&amp;"・"&amp;表紙ＭＤ１!H55</f>
        <v>　・</v>
      </c>
      <c r="B20" s="119">
        <f>表紙ＭＤ１!C55</f>
        <v>0</v>
      </c>
      <c r="C20" t="str">
        <f>表紙ＭＤ１!F55&amp;" "&amp;A20</f>
        <v xml:space="preserve"> 　・</v>
      </c>
      <c r="D20" t="str">
        <f>表紙ＭＤ１!F56&amp;" "&amp;H20</f>
        <v xml:space="preserve"> 　・</v>
      </c>
      <c r="E20">
        <f>表紙ＭＤ１!E55</f>
        <v>0</v>
      </c>
      <c r="F20">
        <f>表紙ＭＤ１!E56</f>
        <v>0</v>
      </c>
      <c r="G20">
        <f>表紙ＭＤ１!D55</f>
        <v>0</v>
      </c>
      <c r="H20" t="str">
        <f>LEFT(表紙ＭＤ１!$K$2,1)&amp;"・"&amp;表紙ＭＤ１!H56</f>
        <v>　・</v>
      </c>
    </row>
    <row r="21" spans="1:8" x14ac:dyDescent="0.2">
      <c r="A21" t="str">
        <f>LEFT(表紙ＭＤ１!$K$2,1)&amp;"・"&amp;表紙ＭＤ１!H57</f>
        <v>　・</v>
      </c>
      <c r="B21" s="119">
        <f>表紙ＭＤ１!C57</f>
        <v>0</v>
      </c>
      <c r="C21" t="str">
        <f>表紙ＭＤ１!F57&amp;" "&amp;A21</f>
        <v xml:space="preserve"> 　・</v>
      </c>
      <c r="D21" t="str">
        <f>表紙ＭＤ１!F58&amp;" "&amp;H21</f>
        <v xml:space="preserve"> 　・</v>
      </c>
      <c r="E21">
        <f>表紙ＭＤ１!E57</f>
        <v>0</v>
      </c>
      <c r="F21">
        <f>表紙ＭＤ１!E58</f>
        <v>0</v>
      </c>
      <c r="G21">
        <f>表紙ＭＤ１!D57</f>
        <v>0</v>
      </c>
      <c r="H21" t="str">
        <f>LEFT(表紙ＭＤ１!$K$2,1)&amp;"・"&amp;表紙ＭＤ１!H58</f>
        <v>　・</v>
      </c>
    </row>
    <row r="22" spans="1:8" x14ac:dyDescent="0.2">
      <c r="A22" t="str">
        <f>LEFT(表紙ＭＤ１!$K$2,1)&amp;"・"&amp;'ＷＤ１'!H7</f>
        <v>　・</v>
      </c>
      <c r="B22" s="119">
        <f>'ＷＤ１'!C7</f>
        <v>0</v>
      </c>
      <c r="C22" t="str">
        <f>'ＷＤ１'!F7&amp;" "&amp;A22</f>
        <v xml:space="preserve"> 　・</v>
      </c>
      <c r="D22" t="str">
        <f>'ＷＤ１'!F8&amp;" "&amp;LEFT(H19,1)&amp;"・"&amp;'ＷＤ１'!H8</f>
        <v xml:space="preserve"> 　・</v>
      </c>
      <c r="E22">
        <f>'ＷＤ１'!E7</f>
        <v>0</v>
      </c>
      <c r="F22">
        <f>'ＷＤ１'!E8</f>
        <v>0</v>
      </c>
      <c r="G22">
        <f>'ＷＤ１'!D7</f>
        <v>0</v>
      </c>
      <c r="H22" t="str">
        <f>LEFT(表紙ＭＤ１!$K$2,1)&amp;"・"&amp;'ＷＤ１'!H8</f>
        <v>　・</v>
      </c>
    </row>
    <row r="23" spans="1:8" x14ac:dyDescent="0.2">
      <c r="A23" t="str">
        <f>LEFT(表紙ＭＤ１!$K$2,1)&amp;"・"&amp;'ＷＤ１'!H9</f>
        <v>　・</v>
      </c>
      <c r="B23" s="119">
        <f>'ＷＤ１'!C9</f>
        <v>0</v>
      </c>
      <c r="C23" t="str">
        <f>'ＷＤ１'!F9&amp;" "&amp;A23</f>
        <v xml:space="preserve"> 　・</v>
      </c>
      <c r="D23" t="str">
        <f>'ＷＤ１'!F10&amp;" "&amp;LEFT(A20,1)&amp;"・"&amp;'ＷＤ１'!H10</f>
        <v xml:space="preserve"> 　・</v>
      </c>
      <c r="E23">
        <f>'ＷＤ１'!E9</f>
        <v>0</v>
      </c>
      <c r="F23">
        <f>'ＷＤ１'!E10</f>
        <v>0</v>
      </c>
      <c r="G23">
        <f>'ＷＤ１'!D9</f>
        <v>0</v>
      </c>
      <c r="H23" t="str">
        <f>LEFT(表紙ＭＤ１!$K$2,1)&amp;"・"&amp;'ＷＤ１'!H10</f>
        <v>　・</v>
      </c>
    </row>
    <row r="24" spans="1:8" x14ac:dyDescent="0.2">
      <c r="A24" t="str">
        <f>LEFT(表紙ＭＤ１!$K$2,1)&amp;"・"&amp;'ＷＤ１'!H11</f>
        <v>　・</v>
      </c>
      <c r="B24" s="119">
        <f>'ＷＤ１'!C11</f>
        <v>0</v>
      </c>
      <c r="C24" t="str">
        <f>'ＷＤ１'!F11&amp;" "&amp;A24</f>
        <v xml:space="preserve"> 　・</v>
      </c>
      <c r="D24" t="str">
        <f>'ＷＤ１'!F12&amp;" "&amp;LEFT(H20,1)&amp;"・"&amp;'ＷＤ１'!H12</f>
        <v xml:space="preserve"> 　・</v>
      </c>
      <c r="E24">
        <f>'ＷＤ１'!E11</f>
        <v>0</v>
      </c>
      <c r="F24">
        <f>'ＷＤ１'!E12</f>
        <v>0</v>
      </c>
      <c r="G24">
        <f>'ＷＤ１'!D11</f>
        <v>0</v>
      </c>
      <c r="H24" t="str">
        <f>LEFT(表紙ＭＤ１!$K$2,1)&amp;"・"&amp;'ＷＤ１'!H12</f>
        <v>　・</v>
      </c>
    </row>
    <row r="25" spans="1:8" x14ac:dyDescent="0.2">
      <c r="A25" t="str">
        <f>LEFT(表紙ＭＤ１!$K$2,1)&amp;"・"&amp;'ＷＤ１'!H13</f>
        <v>　・</v>
      </c>
      <c r="B25" s="119">
        <f>'ＷＤ１'!C13</f>
        <v>0</v>
      </c>
      <c r="C25" t="str">
        <f>'ＷＤ１'!F13&amp;" "&amp;A25</f>
        <v xml:space="preserve"> 　・</v>
      </c>
      <c r="D25" t="str">
        <f>'ＷＤ１'!F14&amp;" "&amp;LEFT(A21,1)&amp;"・"&amp;'ＷＤ１'!H14</f>
        <v xml:space="preserve"> 　・</v>
      </c>
      <c r="E25">
        <f>'ＷＤ１'!E13</f>
        <v>0</v>
      </c>
      <c r="F25">
        <f>'ＷＤ１'!E14</f>
        <v>0</v>
      </c>
      <c r="G25">
        <f>'ＷＤ１'!D13</f>
        <v>0</v>
      </c>
      <c r="H25" t="str">
        <f>LEFT(表紙ＭＤ１!$K$2,1)&amp;"・"&amp;'ＷＤ１'!H14</f>
        <v>　・</v>
      </c>
    </row>
    <row r="26" spans="1:8" x14ac:dyDescent="0.2">
      <c r="A26" t="str">
        <f>LEFT(表紙ＭＤ１!$K$2,1)&amp;"・"&amp;'ＷＤ１'!H15</f>
        <v>　・</v>
      </c>
      <c r="B26" s="119">
        <f>'ＷＤ１'!C15</f>
        <v>0</v>
      </c>
      <c r="C26" t="str">
        <f>'ＷＤ１'!F15&amp;" "&amp;A26</f>
        <v xml:space="preserve"> 　・</v>
      </c>
      <c r="D26" t="str">
        <f>'ＷＤ１'!F16&amp;" "&amp;LEFT(H21,1)&amp;"・"&amp;'ＷＤ１'!H16</f>
        <v xml:space="preserve"> 　・</v>
      </c>
      <c r="E26">
        <f>'ＷＤ１'!E15</f>
        <v>0</v>
      </c>
      <c r="F26">
        <f>'ＷＤ１'!E16</f>
        <v>0</v>
      </c>
      <c r="G26">
        <f>'ＷＤ１'!D15</f>
        <v>0</v>
      </c>
      <c r="H26" t="str">
        <f>LEFT(表紙ＭＤ１!$K$2,1)&amp;"・"&amp;'ＷＤ１'!H16</f>
        <v>　・</v>
      </c>
    </row>
    <row r="27" spans="1:8" x14ac:dyDescent="0.2">
      <c r="A27" t="str">
        <f>LEFT(表紙ＭＤ１!$K$2,1)&amp;"・"&amp;'ＷＤ１'!H17</f>
        <v>　・</v>
      </c>
      <c r="B27" s="119">
        <f>'ＷＤ１'!C17</f>
        <v>0</v>
      </c>
      <c r="C27" t="str">
        <f>'ＷＤ１'!F17&amp;" "&amp;A27</f>
        <v xml:space="preserve"> 　・</v>
      </c>
      <c r="D27" t="str">
        <f>'ＷＤ１'!F18&amp;" "&amp;LEFT(H24,1)&amp;"・"&amp;'ＷＤ１'!H18</f>
        <v xml:space="preserve"> 　・</v>
      </c>
      <c r="E27">
        <f>'ＷＤ１'!E17</f>
        <v>0</v>
      </c>
      <c r="F27">
        <f>'ＷＤ１'!E18</f>
        <v>0</v>
      </c>
      <c r="G27">
        <f>'ＷＤ１'!D17</f>
        <v>0</v>
      </c>
      <c r="H27" t="str">
        <f>LEFT(表紙ＭＤ１!$K$2,1)&amp;"・"&amp;'ＷＤ１'!H18</f>
        <v>　・</v>
      </c>
    </row>
    <row r="28" spans="1:8" x14ac:dyDescent="0.2">
      <c r="A28" t="str">
        <f>LEFT(表紙ＭＤ１!$K$2,1)&amp;"・"&amp;'ＷＤ１'!H19</f>
        <v>　・</v>
      </c>
      <c r="B28" s="119">
        <f>'ＷＤ１'!C19</f>
        <v>0</v>
      </c>
      <c r="C28" t="str">
        <f>'ＷＤ１'!F19&amp;" "&amp;A28</f>
        <v xml:space="preserve"> 　・</v>
      </c>
      <c r="D28" t="str">
        <f>'ＷＤ１'!F20&amp;" "&amp;LEFT(A25,1)&amp;"・"&amp;'ＷＤ１'!H20</f>
        <v xml:space="preserve"> 　・</v>
      </c>
      <c r="E28">
        <f>'ＷＤ１'!E19</f>
        <v>0</v>
      </c>
      <c r="F28">
        <f>'ＷＤ１'!E20</f>
        <v>0</v>
      </c>
      <c r="G28">
        <f>'ＷＤ１'!D19</f>
        <v>0</v>
      </c>
      <c r="H28" t="str">
        <f>LEFT(表紙ＭＤ１!$K$2,1)&amp;"・"&amp;'ＷＤ１'!H20</f>
        <v>　・</v>
      </c>
    </row>
    <row r="29" spans="1:8" x14ac:dyDescent="0.2">
      <c r="A29" t="str">
        <f>LEFT(表紙ＭＤ１!$K$2,1)&amp;"・"&amp;'ＷＤ１'!H21</f>
        <v>　・</v>
      </c>
      <c r="B29" s="119">
        <f>'ＷＤ１'!C21</f>
        <v>0</v>
      </c>
      <c r="C29" t="str">
        <f>'ＷＤ１'!F21&amp;" "&amp;A29</f>
        <v xml:space="preserve"> 　・</v>
      </c>
      <c r="D29" t="str">
        <f>'ＷＤ１'!F22&amp;" "&amp;LEFT(H25,1)&amp;"・"&amp;'ＷＤ１'!H22</f>
        <v xml:space="preserve"> 　・</v>
      </c>
      <c r="E29">
        <f>'ＷＤ１'!E21</f>
        <v>0</v>
      </c>
      <c r="F29">
        <f>'ＷＤ１'!E22</f>
        <v>0</v>
      </c>
      <c r="G29">
        <f>'ＷＤ１'!D21</f>
        <v>0</v>
      </c>
      <c r="H29" t="str">
        <f>LEFT(表紙ＭＤ１!$K$2,1)&amp;"・"&amp;'ＷＤ１'!H22</f>
        <v>　・</v>
      </c>
    </row>
    <row r="30" spans="1:8" x14ac:dyDescent="0.2">
      <c r="A30" t="str">
        <f>LEFT(表紙ＭＤ１!$K$2,1)&amp;"・"&amp;'ＷＤ１'!H23</f>
        <v>　・</v>
      </c>
      <c r="B30" s="119">
        <f>'ＷＤ１'!C23</f>
        <v>0</v>
      </c>
      <c r="C30" t="str">
        <f>'ＷＤ１'!F23&amp;" "&amp;A30</f>
        <v xml:space="preserve"> 　・</v>
      </c>
      <c r="D30" t="str">
        <f>'ＷＤ１'!F24&amp;" "&amp;LEFT(A26,1)&amp;"・"&amp;'ＷＤ１'!H24</f>
        <v xml:space="preserve"> 　・</v>
      </c>
      <c r="E30">
        <f>'ＷＤ１'!E23</f>
        <v>0</v>
      </c>
      <c r="F30">
        <f>'ＷＤ１'!E24</f>
        <v>0</v>
      </c>
      <c r="G30">
        <f>'ＷＤ１'!D23</f>
        <v>0</v>
      </c>
      <c r="H30" t="str">
        <f>LEFT(表紙ＭＤ１!$K$2,1)&amp;"・"&amp;'ＷＤ１'!H24</f>
        <v>　・</v>
      </c>
    </row>
    <row r="31" spans="1:8" x14ac:dyDescent="0.2">
      <c r="A31" t="str">
        <f>LEFT(表紙ＭＤ１!$K$2,1)&amp;"・"&amp;'ＷＤ１'!H25</f>
        <v>　・</v>
      </c>
      <c r="B31" s="119">
        <f>'ＷＤ１'!C25</f>
        <v>0</v>
      </c>
      <c r="C31" t="str">
        <f>'ＷＤ１'!F25&amp;" "&amp;A31</f>
        <v xml:space="preserve"> 　・</v>
      </c>
      <c r="D31" t="str">
        <f>'ＷＤ１'!F26&amp;" "&amp;LEFT(H26,1)&amp;"・"&amp;'ＷＤ１'!H26</f>
        <v xml:space="preserve"> 　・</v>
      </c>
      <c r="E31">
        <f>'ＷＤ１'!E25</f>
        <v>0</v>
      </c>
      <c r="F31">
        <f>'ＷＤ１'!E26</f>
        <v>0</v>
      </c>
      <c r="G31">
        <f>'ＷＤ１'!D25</f>
        <v>0</v>
      </c>
      <c r="H31" t="str">
        <f>LEFT(表紙ＭＤ１!$K$2,1)&amp;"・"&amp;'ＷＤ１'!H26</f>
        <v>　・</v>
      </c>
    </row>
    <row r="32" spans="1:8" x14ac:dyDescent="0.2">
      <c r="A32" t="str">
        <f>LEFT(表紙ＭＤ１!$K$2,1)&amp;"・"&amp;'ＷＤ１'!H27</f>
        <v>　・</v>
      </c>
      <c r="B32" s="119">
        <f>'ＷＤ１'!C27</f>
        <v>0</v>
      </c>
      <c r="C32" t="str">
        <f>'ＷＤ１'!F27&amp;" "&amp;A32</f>
        <v xml:space="preserve"> 　・</v>
      </c>
      <c r="D32" t="str">
        <f>'ＷＤ１'!F28&amp;" "&amp;LEFT(A27,1)&amp;"・"&amp;'ＷＤ１'!H28</f>
        <v xml:space="preserve"> 　・</v>
      </c>
      <c r="E32">
        <f>'ＷＤ１'!E27</f>
        <v>0</v>
      </c>
      <c r="F32">
        <f>'ＷＤ１'!E28</f>
        <v>0</v>
      </c>
      <c r="G32">
        <f>'ＷＤ１'!D27</f>
        <v>0</v>
      </c>
      <c r="H32" t="str">
        <f>LEFT(表紙ＭＤ１!$K$2,1)&amp;"・"&amp;'ＷＤ１'!H28</f>
        <v>　・</v>
      </c>
    </row>
    <row r="33" spans="1:8" x14ac:dyDescent="0.2">
      <c r="A33" t="str">
        <f>LEFT(表紙ＭＤ１!$K$2,1)&amp;"・"&amp;'ＷＤ１'!H29</f>
        <v>　・</v>
      </c>
      <c r="B33" s="119">
        <f>'ＷＤ１'!C29</f>
        <v>0</v>
      </c>
      <c r="C33" t="str">
        <f>'ＷＤ１'!F29&amp;" "&amp;A33</f>
        <v xml:space="preserve"> 　・</v>
      </c>
      <c r="D33" t="str">
        <f>'ＷＤ１'!F30&amp;" "&amp;LEFT(H27,1)&amp;"・"&amp;'ＷＤ１'!H30</f>
        <v xml:space="preserve"> 　・</v>
      </c>
      <c r="E33">
        <f>'ＷＤ１'!E29</f>
        <v>0</v>
      </c>
      <c r="F33">
        <f>'ＷＤ１'!E30</f>
        <v>0</v>
      </c>
      <c r="G33">
        <f>'ＷＤ１'!D29</f>
        <v>0</v>
      </c>
      <c r="H33" t="str">
        <f>LEFT(表紙ＭＤ１!$K$2,1)&amp;"・"&amp;'ＷＤ１'!H30</f>
        <v>　・</v>
      </c>
    </row>
    <row r="34" spans="1:8" x14ac:dyDescent="0.2">
      <c r="A34" t="str">
        <f>LEFT(表紙ＭＤ１!$K$2,1)&amp;"・"&amp;'ＷＤ１'!H31</f>
        <v>　・</v>
      </c>
      <c r="B34" s="119">
        <f>'ＷＤ１'!C31</f>
        <v>0</v>
      </c>
      <c r="C34" t="str">
        <f>'ＷＤ１'!F31&amp;" "&amp;A34</f>
        <v xml:space="preserve"> 　・</v>
      </c>
      <c r="D34" t="str">
        <f>'ＷＤ１'!F32&amp;" "&amp;LEFT(A28,1)&amp;"・"&amp;'ＷＤ１'!H32</f>
        <v xml:space="preserve"> 　・</v>
      </c>
      <c r="E34">
        <f>'ＷＤ１'!E31</f>
        <v>0</v>
      </c>
      <c r="F34">
        <f>'ＷＤ１'!E32</f>
        <v>0</v>
      </c>
      <c r="G34">
        <f>'ＷＤ１'!D31</f>
        <v>0</v>
      </c>
      <c r="H34" t="str">
        <f>LEFT(表紙ＭＤ１!$K$2,1)&amp;"・"&amp;'ＷＤ１'!H32</f>
        <v>　・</v>
      </c>
    </row>
    <row r="35" spans="1:8" x14ac:dyDescent="0.2">
      <c r="A35" t="str">
        <f>LEFT(表紙ＭＤ１!$K$2,1)&amp;"・"&amp;'ＷＤ１'!H33</f>
        <v>　・</v>
      </c>
      <c r="B35" s="119">
        <f>'ＷＤ１'!C33</f>
        <v>0</v>
      </c>
      <c r="C35" t="str">
        <f>'ＷＤ１'!F33&amp;" "&amp;A35</f>
        <v xml:space="preserve"> 　・</v>
      </c>
      <c r="D35" t="str">
        <f>'ＷＤ１'!F34&amp;" "&amp;LEFT(H28,1)&amp;"・"&amp;'ＷＤ１'!H34</f>
        <v xml:space="preserve"> 　・</v>
      </c>
      <c r="E35">
        <f>'ＷＤ１'!E33</f>
        <v>0</v>
      </c>
      <c r="F35">
        <f>'ＷＤ１'!E34</f>
        <v>0</v>
      </c>
      <c r="G35">
        <f>'ＷＤ１'!D33</f>
        <v>0</v>
      </c>
      <c r="H35" t="str">
        <f>LEFT(表紙ＭＤ１!$K$2,1)&amp;"・"&amp;'ＷＤ１'!H34</f>
        <v>　・</v>
      </c>
    </row>
    <row r="36" spans="1:8" x14ac:dyDescent="0.2">
      <c r="A36" t="str">
        <f>LEFT(表紙ＭＤ１!$K$2,1)&amp;"・"&amp;'ＷＤ１'!H35</f>
        <v>　・</v>
      </c>
      <c r="B36" s="119">
        <f>'ＷＤ１'!C35</f>
        <v>0</v>
      </c>
      <c r="C36" t="str">
        <f>'ＷＤ１'!F35&amp;" "&amp;A36</f>
        <v xml:space="preserve"> 　・</v>
      </c>
      <c r="D36" t="str">
        <f>'ＷＤ１'!F36&amp;" "&amp;LEFT(A29,1)&amp;"・"&amp;'ＷＤ１'!H36</f>
        <v xml:space="preserve"> 　・</v>
      </c>
      <c r="E36">
        <f>'ＷＤ１'!E35</f>
        <v>0</v>
      </c>
      <c r="F36">
        <f>'ＷＤ１'!E36</f>
        <v>0</v>
      </c>
      <c r="G36">
        <f>'ＷＤ１'!D35</f>
        <v>0</v>
      </c>
      <c r="H36" t="str">
        <f>LEFT(表紙ＭＤ１!$K$2,1)&amp;"・"&amp;'ＷＤ１'!H36</f>
        <v>　・</v>
      </c>
    </row>
    <row r="37" spans="1:8" x14ac:dyDescent="0.2">
      <c r="A37" t="str">
        <f>LEFT(表紙ＭＤ１!$K$2,1)&amp;"・"&amp;'ＷＤ１'!H37</f>
        <v>　・</v>
      </c>
      <c r="B37" s="119">
        <f>'ＷＤ１'!C37</f>
        <v>0</v>
      </c>
      <c r="C37" t="str">
        <f>'ＷＤ１'!F37&amp;" "&amp;A37</f>
        <v xml:space="preserve"> 　・</v>
      </c>
      <c r="D37" t="str">
        <f>'ＷＤ１'!F38&amp;" "&amp;LEFT(H29,1)&amp;"・"&amp;'ＷＤ１'!H38</f>
        <v xml:space="preserve"> 　・</v>
      </c>
      <c r="E37">
        <f>'ＷＤ１'!E37</f>
        <v>0</v>
      </c>
      <c r="F37">
        <f>'ＷＤ１'!E38</f>
        <v>0</v>
      </c>
      <c r="G37">
        <f>'ＷＤ１'!D37</f>
        <v>0</v>
      </c>
      <c r="H37" t="str">
        <f>LEFT(表紙ＭＤ１!$K$2,1)&amp;"・"&amp;'ＷＤ１'!H38</f>
        <v>　・</v>
      </c>
    </row>
    <row r="38" spans="1:8" x14ac:dyDescent="0.2">
      <c r="A38" t="str">
        <f>LEFT(表紙ＭＤ１!$K$2,1)&amp;"・"&amp;'ＷＤ１'!H39</f>
        <v>　・</v>
      </c>
      <c r="B38" s="119">
        <f>'ＷＤ１'!C39</f>
        <v>0</v>
      </c>
      <c r="C38" t="str">
        <f>'ＷＤ１'!F39&amp;" "&amp;A38</f>
        <v xml:space="preserve"> 　・</v>
      </c>
      <c r="D38" t="str">
        <f>'ＷＤ１'!F40&amp;" "&amp;LEFT(A30,1)&amp;"・"&amp;'ＷＤ１'!H40</f>
        <v xml:space="preserve"> 　・</v>
      </c>
      <c r="E38">
        <f>'ＷＤ１'!E39</f>
        <v>0</v>
      </c>
      <c r="F38">
        <f>'ＷＤ１'!E40</f>
        <v>0</v>
      </c>
      <c r="G38">
        <f>'ＷＤ１'!D39</f>
        <v>0</v>
      </c>
      <c r="H38" t="str">
        <f>LEFT(表紙ＭＤ１!$K$2,1)&amp;"・"&amp;'ＷＤ１'!H40</f>
        <v>　・</v>
      </c>
    </row>
    <row r="39" spans="1:8" x14ac:dyDescent="0.2">
      <c r="A39" t="str">
        <f>LEFT(表紙ＭＤ１!$K$2,1)&amp;"・"&amp;'ＷＤ１'!H41</f>
        <v>　・</v>
      </c>
      <c r="B39" s="119">
        <f>'ＷＤ１'!C41</f>
        <v>0</v>
      </c>
      <c r="C39" t="str">
        <f>'ＷＤ１'!F41&amp;" "&amp;A39</f>
        <v xml:space="preserve"> 　・</v>
      </c>
      <c r="D39" t="str">
        <f>'ＷＤ１'!F42&amp;" "&amp;LEFT(H30,1)&amp;"・"&amp;'ＷＤ１'!H42</f>
        <v xml:space="preserve"> 　・</v>
      </c>
      <c r="E39">
        <f>'ＷＤ１'!E41</f>
        <v>0</v>
      </c>
      <c r="F39">
        <f>'ＷＤ１'!E42</f>
        <v>0</v>
      </c>
      <c r="G39">
        <f>'ＷＤ１'!D41</f>
        <v>0</v>
      </c>
      <c r="H39" t="str">
        <f>LEFT(表紙ＭＤ１!$K$2,1)&amp;"・"&amp;'ＷＤ１'!H42</f>
        <v>　・</v>
      </c>
    </row>
    <row r="40" spans="1:8" x14ac:dyDescent="0.2">
      <c r="A40" t="str">
        <f>LEFT(表紙ＭＤ１!$K$2,1)&amp;"・"&amp;'ＷＤ１'!H43</f>
        <v>　・</v>
      </c>
      <c r="B40" s="119">
        <f>'ＷＤ１'!C43</f>
        <v>0</v>
      </c>
      <c r="C40" t="str">
        <f>'ＷＤ１'!F43&amp;" "&amp;A40</f>
        <v xml:space="preserve"> 　・</v>
      </c>
      <c r="D40" t="str">
        <f>'ＷＤ１'!F44&amp;" "&amp;LEFT(A31,1)&amp;"・"&amp;'ＷＤ１'!H44</f>
        <v xml:space="preserve"> 　・</v>
      </c>
      <c r="E40">
        <f>'ＷＤ１'!E43</f>
        <v>0</v>
      </c>
      <c r="F40">
        <f>'ＷＤ１'!E44</f>
        <v>0</v>
      </c>
      <c r="G40">
        <f>'ＷＤ１'!D43</f>
        <v>0</v>
      </c>
      <c r="H40" t="str">
        <f>LEFT(表紙ＭＤ１!$K$2,1)&amp;"・"&amp;'ＷＤ１'!H44</f>
        <v>　・</v>
      </c>
    </row>
    <row r="41" spans="1:8" x14ac:dyDescent="0.2">
      <c r="A41" t="str">
        <f>LEFT(表紙ＭＤ１!$K$2,1)&amp;"・"&amp;'ＷＤ１'!H45</f>
        <v>　・</v>
      </c>
      <c r="B41" s="119">
        <f>'ＷＤ１'!C45</f>
        <v>0</v>
      </c>
      <c r="C41" t="str">
        <f>'ＷＤ１'!F45&amp;" "&amp;A41</f>
        <v xml:space="preserve"> 　・</v>
      </c>
      <c r="D41" t="str">
        <f>'ＷＤ１'!F46&amp;" "&amp;LEFT(H31,1)&amp;"・"&amp;'ＷＤ１'!H46</f>
        <v xml:space="preserve"> 　・</v>
      </c>
      <c r="E41">
        <f>'ＷＤ１'!E45</f>
        <v>0</v>
      </c>
      <c r="F41">
        <f>'ＷＤ１'!E46</f>
        <v>0</v>
      </c>
      <c r="G41">
        <f>'ＷＤ１'!D45</f>
        <v>0</v>
      </c>
      <c r="H41" t="str">
        <f>LEFT(表紙ＭＤ１!$K$2,1)&amp;"・"&amp;'ＷＤ１'!H46</f>
        <v>　・</v>
      </c>
    </row>
    <row r="42" spans="1:8" x14ac:dyDescent="0.2">
      <c r="A42" t="str">
        <f>LEFT(表紙ＭＤ１!$K$2,1)&amp;"・"&amp;'ＷＤ１'!H47</f>
        <v>　・</v>
      </c>
      <c r="B42" s="119">
        <f>'ＷＤ１'!C47</f>
        <v>0</v>
      </c>
      <c r="C42" t="str">
        <f>'ＷＤ１'!F47&amp;" "&amp;A42</f>
        <v xml:space="preserve"> 　・</v>
      </c>
      <c r="D42" t="str">
        <f>'ＷＤ１'!F48&amp;" "&amp;LEFT(A32,1)&amp;"・"&amp;'ＷＤ１'!H48</f>
        <v xml:space="preserve"> 　・</v>
      </c>
      <c r="E42">
        <f>'ＷＤ１'!E47</f>
        <v>0</v>
      </c>
      <c r="F42">
        <f>'ＷＤ１'!E48</f>
        <v>0</v>
      </c>
      <c r="G42">
        <f>'ＷＤ１'!D47</f>
        <v>0</v>
      </c>
      <c r="H42" t="str">
        <f>LEFT(表紙ＭＤ１!$K$2,1)&amp;"・"&amp;'ＷＤ１'!H48</f>
        <v>　・</v>
      </c>
    </row>
    <row r="43" spans="1:8" x14ac:dyDescent="0.2">
      <c r="A43" t="str">
        <f>LEFT(表紙ＭＤ１!$K$2,1)&amp;"・"&amp;'ＷＤ１'!H49</f>
        <v>　・</v>
      </c>
      <c r="B43" s="119">
        <f>'ＷＤ１'!C49</f>
        <v>0</v>
      </c>
      <c r="C43" t="str">
        <f>'ＷＤ１'!F49&amp;" "&amp;A43</f>
        <v xml:space="preserve"> 　・</v>
      </c>
      <c r="D43" t="str">
        <f>'ＷＤ１'!F50&amp;" "&amp;LEFT(H32,1)&amp;"・"&amp;'ＷＤ１'!H50</f>
        <v xml:space="preserve"> 　・</v>
      </c>
      <c r="E43">
        <f>'ＷＤ１'!E49</f>
        <v>0</v>
      </c>
      <c r="F43">
        <f>'ＷＤ１'!E50</f>
        <v>0</v>
      </c>
      <c r="G43">
        <f>'ＷＤ１'!D49</f>
        <v>0</v>
      </c>
      <c r="H43" t="str">
        <f>LEFT(表紙ＭＤ１!$K$2,1)&amp;"・"&amp;'ＷＤ１'!H50</f>
        <v>　・</v>
      </c>
    </row>
    <row r="44" spans="1:8" x14ac:dyDescent="0.2">
      <c r="A44" t="str">
        <f>LEFT(表紙ＭＤ１!$K$2,1)&amp;"・"&amp;'ＷＤ１'!H51</f>
        <v>　・</v>
      </c>
      <c r="B44" s="119">
        <f>'ＷＤ１'!C51</f>
        <v>0</v>
      </c>
      <c r="C44" t="str">
        <f>'ＷＤ１'!F51&amp;" "&amp;A44</f>
        <v xml:space="preserve"> 　・</v>
      </c>
      <c r="D44" t="str">
        <f>'ＷＤ１'!F52&amp;" "&amp;LEFT(A33,1)&amp;"・"&amp;'ＷＤ１'!H52</f>
        <v xml:space="preserve"> 　・</v>
      </c>
      <c r="E44">
        <f>'ＷＤ１'!E51</f>
        <v>0</v>
      </c>
      <c r="F44">
        <f>'ＷＤ１'!E52</f>
        <v>0</v>
      </c>
      <c r="G44">
        <f>'ＷＤ１'!D51</f>
        <v>0</v>
      </c>
      <c r="H44" t="str">
        <f>LEFT(表紙ＭＤ１!$K$2,1)&amp;"・"&amp;'ＷＤ１'!H52</f>
        <v>　・</v>
      </c>
    </row>
    <row r="45" spans="1:8" x14ac:dyDescent="0.2">
      <c r="A45" t="str">
        <f>LEFT(表紙ＭＤ１!$K$2,1)&amp;"・"&amp;'ＷＤ１'!H53</f>
        <v>　・</v>
      </c>
      <c r="B45" s="119">
        <f>'ＷＤ１'!C53</f>
        <v>0</v>
      </c>
      <c r="C45" t="str">
        <f>'ＷＤ１'!F53&amp;" "&amp;A45</f>
        <v xml:space="preserve"> 　・</v>
      </c>
      <c r="D45" t="str">
        <f>'ＷＤ１'!F54&amp;" "&amp;LEFT(H33,1)&amp;"・"&amp;'ＷＤ１'!H54</f>
        <v xml:space="preserve"> 　・</v>
      </c>
      <c r="E45">
        <f>'ＷＤ１'!E53</f>
        <v>0</v>
      </c>
      <c r="F45">
        <f>'ＷＤ１'!E54</f>
        <v>0</v>
      </c>
      <c r="G45">
        <f>'ＷＤ１'!D53</f>
        <v>0</v>
      </c>
      <c r="H45" t="str">
        <f>LEFT(表紙ＭＤ１!$K$2,1)&amp;"・"&amp;'ＷＤ１'!H54</f>
        <v>　・</v>
      </c>
    </row>
    <row r="46" spans="1:8" x14ac:dyDescent="0.2">
      <c r="A46" t="str">
        <f>LEFT(表紙ＭＤ１!$K$2,1)&amp;"・"&amp;'ＷＤ１'!H55</f>
        <v>　・</v>
      </c>
      <c r="B46" s="119">
        <f>'ＷＤ１'!C55</f>
        <v>0</v>
      </c>
      <c r="C46" t="str">
        <f>'ＷＤ１'!F55&amp;" "&amp;A46</f>
        <v xml:space="preserve"> 　・</v>
      </c>
      <c r="D46" t="str">
        <f>'ＷＤ１'!F56&amp;" "&amp;LEFT(A34,1)&amp;"・"&amp;'ＷＤ１'!H56</f>
        <v xml:space="preserve"> 　・</v>
      </c>
      <c r="E46">
        <f>'ＷＤ１'!E55</f>
        <v>0</v>
      </c>
      <c r="F46">
        <f>'ＷＤ１'!E56</f>
        <v>0</v>
      </c>
      <c r="G46">
        <f>'ＷＤ１'!D55</f>
        <v>0</v>
      </c>
      <c r="H46" t="str">
        <f>LEFT(表紙ＭＤ１!$K$2,1)&amp;"・"&amp;'ＷＤ１'!H56</f>
        <v>　・</v>
      </c>
    </row>
    <row r="47" spans="1:8" x14ac:dyDescent="0.2">
      <c r="A47" t="str">
        <f>LEFT(表紙ＭＤ１!$K$2,1)&amp;"・"&amp;'ＭＩＸ１'!H7</f>
        <v>　・</v>
      </c>
      <c r="B47" s="119">
        <f>'ＭＩＸ１'!C7</f>
        <v>0</v>
      </c>
      <c r="C47" t="str">
        <f>'ＭＩＸ１'!F7&amp;" "&amp;A47</f>
        <v xml:space="preserve"> 　・</v>
      </c>
      <c r="D47" t="str">
        <f>'ＭＩＸ１'!F8&amp;" "&amp;H47</f>
        <v xml:space="preserve"> 　・</v>
      </c>
      <c r="E47">
        <f>'ＭＩＸ１'!E7</f>
        <v>0</v>
      </c>
      <c r="F47">
        <f>'ＭＩＸ１'!E8</f>
        <v>0</v>
      </c>
      <c r="G47">
        <f>'ＭＩＸ１'!D7</f>
        <v>0</v>
      </c>
      <c r="H47" t="str">
        <f>LEFT(表紙ＭＤ１!$K$2,1)&amp;"・"&amp;'ＭＩＸ１'!H8</f>
        <v>　・</v>
      </c>
    </row>
    <row r="48" spans="1:8" x14ac:dyDescent="0.2">
      <c r="A48" t="str">
        <f>LEFT(表紙ＭＤ１!$K$2,1)&amp;"・"&amp;'ＭＩＸ１'!H9</f>
        <v>　・</v>
      </c>
      <c r="B48" s="119">
        <f>'ＭＩＸ１'!C9</f>
        <v>0</v>
      </c>
      <c r="C48" t="str">
        <f>'ＭＩＸ１'!F9&amp;" "&amp;A48</f>
        <v xml:space="preserve"> 　・</v>
      </c>
      <c r="D48" t="str">
        <f>'ＭＩＸ１'!F10&amp;" "&amp;H48</f>
        <v xml:space="preserve"> 　・</v>
      </c>
      <c r="E48">
        <f>'ＭＩＸ１'!E9</f>
        <v>0</v>
      </c>
      <c r="F48">
        <f>'ＭＩＸ１'!E10</f>
        <v>0</v>
      </c>
      <c r="G48">
        <f>'ＭＩＸ１'!D9</f>
        <v>0</v>
      </c>
      <c r="H48" t="str">
        <f>LEFT(表紙ＭＤ１!$K$2,1)&amp;"・"&amp;'ＭＩＸ１'!H10</f>
        <v>　・</v>
      </c>
    </row>
    <row r="49" spans="1:8" x14ac:dyDescent="0.2">
      <c r="A49" t="str">
        <f>LEFT(表紙ＭＤ１!$K$2,1)&amp;"・"&amp;'ＭＩＸ１'!H11</f>
        <v>　・</v>
      </c>
      <c r="B49" s="119">
        <f>'ＭＩＸ１'!C11</f>
        <v>0</v>
      </c>
      <c r="C49" t="str">
        <f>'ＭＩＸ１'!F11&amp;" "&amp;A49</f>
        <v xml:space="preserve"> 　・</v>
      </c>
      <c r="D49" t="str">
        <f>'ＭＩＸ１'!F12&amp;" "&amp;H49</f>
        <v xml:space="preserve"> 　・</v>
      </c>
      <c r="E49">
        <f>'ＭＩＸ１'!E11</f>
        <v>0</v>
      </c>
      <c r="F49">
        <f>'ＭＩＸ１'!E12</f>
        <v>0</v>
      </c>
      <c r="G49">
        <f>'ＭＩＸ１'!D11</f>
        <v>0</v>
      </c>
      <c r="H49" t="str">
        <f>LEFT(表紙ＭＤ１!$K$2,1)&amp;"・"&amp;'ＭＩＸ１'!H12</f>
        <v>　・</v>
      </c>
    </row>
    <row r="50" spans="1:8" x14ac:dyDescent="0.2">
      <c r="A50" t="str">
        <f>LEFT(表紙ＭＤ１!$K$2,1)&amp;"・"&amp;'ＭＩＸ１'!H13</f>
        <v>　・</v>
      </c>
      <c r="B50" s="119">
        <f>'ＭＩＸ１'!C13</f>
        <v>0</v>
      </c>
      <c r="C50" t="str">
        <f>'ＭＩＸ１'!F13&amp;" "&amp;A50</f>
        <v xml:space="preserve"> 　・</v>
      </c>
      <c r="D50" t="str">
        <f>'ＭＩＸ１'!F14&amp;" "&amp;H50</f>
        <v xml:space="preserve"> 　・</v>
      </c>
      <c r="E50">
        <f>'ＭＩＸ１'!E13</f>
        <v>0</v>
      </c>
      <c r="F50">
        <f>'ＭＩＸ１'!E14</f>
        <v>0</v>
      </c>
      <c r="G50">
        <f>'ＭＩＸ１'!D13</f>
        <v>0</v>
      </c>
      <c r="H50" t="str">
        <f>LEFT(表紙ＭＤ１!$K$2,1)&amp;"・"&amp;'ＭＩＸ１'!H14</f>
        <v>　・</v>
      </c>
    </row>
    <row r="51" spans="1:8" x14ac:dyDescent="0.2">
      <c r="A51" t="str">
        <f>LEFT(表紙ＭＤ１!$K$2,1)&amp;"・"&amp;'ＭＩＸ１'!H15</f>
        <v>　・</v>
      </c>
      <c r="B51" s="119">
        <f>'ＭＩＸ１'!C15</f>
        <v>0</v>
      </c>
      <c r="C51" t="str">
        <f>'ＭＩＸ１'!F15&amp;" "&amp;A51</f>
        <v xml:space="preserve"> 　・</v>
      </c>
      <c r="D51" t="str">
        <f>'ＭＩＸ１'!F16&amp;" "&amp;H51</f>
        <v xml:space="preserve"> 　・</v>
      </c>
      <c r="E51">
        <f>'ＭＩＸ１'!E15</f>
        <v>0</v>
      </c>
      <c r="F51">
        <f>'ＭＩＸ１'!E16</f>
        <v>0</v>
      </c>
      <c r="G51">
        <f>'ＭＩＸ１'!D15</f>
        <v>0</v>
      </c>
      <c r="H51" t="str">
        <f>LEFT(表紙ＭＤ１!$K$2,1)&amp;"・"&amp;'ＭＩＸ１'!H16</f>
        <v>　・</v>
      </c>
    </row>
    <row r="52" spans="1:8" x14ac:dyDescent="0.2">
      <c r="A52" t="str">
        <f>LEFT(表紙ＭＤ１!$K$2,1)&amp;"・"&amp;'ＭＩＸ１'!H17</f>
        <v>　・</v>
      </c>
      <c r="B52" s="119">
        <f>'ＭＩＸ１'!C17</f>
        <v>0</v>
      </c>
      <c r="C52" t="str">
        <f>'ＭＩＸ１'!F17&amp;" "&amp;A52</f>
        <v xml:space="preserve"> 　・</v>
      </c>
      <c r="D52" t="str">
        <f>'ＭＩＸ１'!F18&amp;" "&amp;H52</f>
        <v xml:space="preserve"> 　・</v>
      </c>
      <c r="E52">
        <f>'ＭＩＸ１'!E17</f>
        <v>0</v>
      </c>
      <c r="F52">
        <f>'ＭＩＸ１'!E18</f>
        <v>0</v>
      </c>
      <c r="G52">
        <f>'ＭＩＸ１'!D17</f>
        <v>0</v>
      </c>
      <c r="H52" t="str">
        <f>LEFT(表紙ＭＤ１!$K$2,1)&amp;"・"&amp;'ＭＩＸ１'!H18</f>
        <v>　・</v>
      </c>
    </row>
    <row r="53" spans="1:8" x14ac:dyDescent="0.2">
      <c r="A53" t="str">
        <f>LEFT(表紙ＭＤ１!$K$2,1)&amp;"・"&amp;'ＭＩＸ１'!H19</f>
        <v>　・</v>
      </c>
      <c r="B53" s="119">
        <f>'ＭＩＸ１'!C19</f>
        <v>0</v>
      </c>
      <c r="C53" t="str">
        <f>'ＭＩＸ１'!F19&amp;" "&amp;A53</f>
        <v xml:space="preserve"> 　・</v>
      </c>
      <c r="D53" t="str">
        <f>'ＭＩＸ１'!F20&amp;" "&amp;H53</f>
        <v xml:space="preserve"> 　・</v>
      </c>
      <c r="E53">
        <f>'ＭＩＸ１'!E19</f>
        <v>0</v>
      </c>
      <c r="F53">
        <f>'ＭＩＸ１'!E20</f>
        <v>0</v>
      </c>
      <c r="G53">
        <f>'ＭＩＸ１'!D19</f>
        <v>0</v>
      </c>
      <c r="H53" t="str">
        <f>LEFT(表紙ＭＤ１!$K$2,1)&amp;"・"&amp;'ＭＩＸ１'!H20</f>
        <v>　・</v>
      </c>
    </row>
    <row r="54" spans="1:8" x14ac:dyDescent="0.2">
      <c r="A54" t="str">
        <f>LEFT(表紙ＭＤ１!$K$2,1)&amp;"・"&amp;'ＭＩＸ１'!H21</f>
        <v>　・</v>
      </c>
      <c r="B54" s="119">
        <f>'ＭＩＸ１'!C21</f>
        <v>0</v>
      </c>
      <c r="C54" t="str">
        <f>'ＭＩＸ１'!F21&amp;" "&amp;A54</f>
        <v xml:space="preserve"> 　・</v>
      </c>
      <c r="D54" t="str">
        <f>'ＭＩＸ１'!F22&amp;" "&amp;H54</f>
        <v xml:space="preserve"> 　・</v>
      </c>
      <c r="E54">
        <f>'ＭＩＸ１'!E21</f>
        <v>0</v>
      </c>
      <c r="F54">
        <f>'ＭＩＸ１'!E22</f>
        <v>0</v>
      </c>
      <c r="G54">
        <f>'ＭＩＸ１'!D21</f>
        <v>0</v>
      </c>
      <c r="H54" t="str">
        <f>LEFT(表紙ＭＤ１!$K$2,1)&amp;"・"&amp;'ＭＩＸ１'!H22</f>
        <v>　・</v>
      </c>
    </row>
    <row r="55" spans="1:8" x14ac:dyDescent="0.2">
      <c r="A55" t="str">
        <f>LEFT(表紙ＭＤ１!$K$2,1)&amp;"・"&amp;'ＭＩＸ１'!H23</f>
        <v>　・</v>
      </c>
      <c r="B55" s="119">
        <f>'ＭＩＸ１'!C23</f>
        <v>0</v>
      </c>
      <c r="C55" t="str">
        <f>'ＭＩＸ１'!F23&amp;" "&amp;A55</f>
        <v xml:space="preserve"> 　・</v>
      </c>
      <c r="D55" t="str">
        <f>'ＭＩＸ１'!F24&amp;" "&amp;H55</f>
        <v xml:space="preserve"> 　・</v>
      </c>
      <c r="E55">
        <f>'ＭＩＸ１'!E23</f>
        <v>0</v>
      </c>
      <c r="F55">
        <f>'ＭＩＸ１'!E24</f>
        <v>0</v>
      </c>
      <c r="G55">
        <f>'ＭＩＸ１'!D23</f>
        <v>0</v>
      </c>
      <c r="H55" t="str">
        <f>LEFT(表紙ＭＤ１!$K$2,1)&amp;"・"&amp;'ＭＩＸ１'!H24</f>
        <v>　・</v>
      </c>
    </row>
    <row r="56" spans="1:8" x14ac:dyDescent="0.2">
      <c r="A56" t="str">
        <f>LEFT(表紙ＭＤ１!$K$2,1)&amp;"・"&amp;'ＭＩＸ１'!H25</f>
        <v>　・</v>
      </c>
      <c r="B56" s="119">
        <f>'ＭＩＸ１'!C25</f>
        <v>0</v>
      </c>
      <c r="C56" t="str">
        <f>'ＭＩＸ１'!F25&amp;" "&amp;A56</f>
        <v xml:space="preserve"> 　・</v>
      </c>
      <c r="D56" t="str">
        <f>'ＭＩＸ１'!F26&amp;" "&amp;H56</f>
        <v xml:space="preserve"> 　・</v>
      </c>
      <c r="E56">
        <f>'ＭＩＸ１'!E25</f>
        <v>0</v>
      </c>
      <c r="F56">
        <f>'ＭＩＸ１'!E26</f>
        <v>0</v>
      </c>
      <c r="G56">
        <f>'ＭＩＸ１'!D25</f>
        <v>0</v>
      </c>
      <c r="H56" t="str">
        <f>LEFT(表紙ＭＤ１!$K$2,1)&amp;"・"&amp;'ＭＩＸ１'!H26</f>
        <v>　・</v>
      </c>
    </row>
    <row r="57" spans="1:8" x14ac:dyDescent="0.2">
      <c r="A57" t="str">
        <f>LEFT(表紙ＭＤ１!$K$2,1)&amp;"・"&amp;'ＭＩＸ１'!H27</f>
        <v>　・</v>
      </c>
      <c r="B57" s="119">
        <f>'ＭＩＸ１'!C27</f>
        <v>0</v>
      </c>
      <c r="C57" t="str">
        <f>'ＭＩＸ１'!F27&amp;" "&amp;A57</f>
        <v xml:space="preserve"> 　・</v>
      </c>
      <c r="D57" t="str">
        <f>'ＭＩＸ１'!F28&amp;" "&amp;H57</f>
        <v xml:space="preserve"> 　・</v>
      </c>
      <c r="E57">
        <f>'ＭＩＸ１'!E27</f>
        <v>0</v>
      </c>
      <c r="F57">
        <f>'ＭＩＸ１'!E28</f>
        <v>0</v>
      </c>
      <c r="G57">
        <f>'ＭＩＸ１'!D27</f>
        <v>0</v>
      </c>
      <c r="H57" t="str">
        <f>LEFT(表紙ＭＤ１!$K$2,1)&amp;"・"&amp;'ＭＩＸ１'!H28</f>
        <v>　・</v>
      </c>
    </row>
    <row r="58" spans="1:8" x14ac:dyDescent="0.2">
      <c r="A58" t="str">
        <f>LEFT(表紙ＭＤ１!$K$2,1)&amp;"・"&amp;'ＭＩＸ１'!H29</f>
        <v>　・</v>
      </c>
      <c r="B58" s="119">
        <f>'ＭＩＸ１'!C29</f>
        <v>0</v>
      </c>
      <c r="C58" t="str">
        <f>'ＭＩＸ１'!F29&amp;" "&amp;A58</f>
        <v xml:space="preserve"> 　・</v>
      </c>
      <c r="D58" t="str">
        <f>'ＭＩＸ１'!F30&amp;" "&amp;H58</f>
        <v xml:space="preserve"> 　・</v>
      </c>
      <c r="E58">
        <f>'ＭＩＸ１'!E29</f>
        <v>0</v>
      </c>
      <c r="F58">
        <f>'ＭＩＸ１'!E30</f>
        <v>0</v>
      </c>
      <c r="G58">
        <f>'ＭＩＸ１'!D29</f>
        <v>0</v>
      </c>
      <c r="H58" t="str">
        <f>LEFT(表紙ＭＤ１!$K$2,1)&amp;"・"&amp;'ＭＩＸ１'!H30</f>
        <v>　・</v>
      </c>
    </row>
    <row r="59" spans="1:8" x14ac:dyDescent="0.2">
      <c r="A59" t="str">
        <f>LEFT(表紙ＭＤ１!$K$2,1)&amp;"・"&amp;'ＭＩＸ１'!H31</f>
        <v>　・</v>
      </c>
      <c r="B59" s="119">
        <f>'ＭＩＸ１'!C31</f>
        <v>0</v>
      </c>
      <c r="C59" t="str">
        <f>'ＭＩＸ１'!F31&amp;" "&amp;A59</f>
        <v xml:space="preserve"> 　・</v>
      </c>
      <c r="D59" t="str">
        <f>'ＭＩＸ１'!F32&amp;" "&amp;H59</f>
        <v xml:space="preserve"> 　・</v>
      </c>
      <c r="E59">
        <f>'ＭＩＸ１'!E31</f>
        <v>0</v>
      </c>
      <c r="F59">
        <f>'ＭＩＸ１'!E32</f>
        <v>0</v>
      </c>
      <c r="G59">
        <f>'ＭＩＸ１'!D31</f>
        <v>0</v>
      </c>
      <c r="H59" t="str">
        <f>LEFT(表紙ＭＤ１!$K$2,1)&amp;"・"&amp;'ＭＩＸ１'!H32</f>
        <v>　・</v>
      </c>
    </row>
    <row r="60" spans="1:8" x14ac:dyDescent="0.2">
      <c r="A60" t="str">
        <f>LEFT(表紙ＭＤ１!$K$2,1)&amp;"・"&amp;'ＭＩＸ１'!H33</f>
        <v>　・</v>
      </c>
      <c r="B60" s="119">
        <f>'ＭＩＸ１'!C33</f>
        <v>0</v>
      </c>
      <c r="C60" t="str">
        <f>'ＭＩＸ１'!F33&amp;" "&amp;A60</f>
        <v xml:space="preserve"> 　・</v>
      </c>
      <c r="D60" t="str">
        <f>'ＭＩＸ１'!F34&amp;" "&amp;H60</f>
        <v xml:space="preserve"> 　・</v>
      </c>
      <c r="E60">
        <f>'ＭＩＸ１'!E33</f>
        <v>0</v>
      </c>
      <c r="F60">
        <f>'ＭＩＸ１'!E34</f>
        <v>0</v>
      </c>
      <c r="G60">
        <f>'ＭＩＸ１'!D33</f>
        <v>0</v>
      </c>
      <c r="H60" t="str">
        <f>LEFT(表紙ＭＤ１!$K$2,1)&amp;"・"&amp;'ＭＩＸ１'!H34</f>
        <v>　・</v>
      </c>
    </row>
    <row r="61" spans="1:8" x14ac:dyDescent="0.2">
      <c r="A61" t="str">
        <f>LEFT(表紙ＭＤ１!$K$2,1)&amp;"・"&amp;'ＭＩＸ１'!H35</f>
        <v>　・</v>
      </c>
      <c r="B61" s="119">
        <f>'ＭＩＸ１'!C35</f>
        <v>0</v>
      </c>
      <c r="C61" t="str">
        <f>'ＭＩＸ１'!F35&amp;" "&amp;A61</f>
        <v xml:space="preserve"> 　・</v>
      </c>
      <c r="D61" t="str">
        <f>'ＭＩＸ１'!F36&amp;" "&amp;H61</f>
        <v xml:space="preserve"> 　・</v>
      </c>
      <c r="E61">
        <f>'ＭＩＸ１'!E35</f>
        <v>0</v>
      </c>
      <c r="F61">
        <f>'ＭＩＸ１'!E36</f>
        <v>0</v>
      </c>
      <c r="G61">
        <f>'ＭＩＸ１'!D35</f>
        <v>0</v>
      </c>
      <c r="H61" t="str">
        <f>LEFT(表紙ＭＤ１!$K$2,1)&amp;"・"&amp;'ＭＩＸ１'!H36</f>
        <v>　・</v>
      </c>
    </row>
    <row r="62" spans="1:8" x14ac:dyDescent="0.2">
      <c r="A62" t="str">
        <f>LEFT(表紙ＭＤ１!$K$2,1)&amp;"・"&amp;'ＭＩＸ１'!H37</f>
        <v>　・</v>
      </c>
      <c r="B62" s="119">
        <f>'ＭＩＸ１'!C37</f>
        <v>0</v>
      </c>
      <c r="C62" t="str">
        <f>'ＭＩＸ１'!F37&amp;" "&amp;A62</f>
        <v xml:space="preserve"> 　・</v>
      </c>
      <c r="D62" t="str">
        <f>'ＭＩＸ１'!F38&amp;" "&amp;H62</f>
        <v xml:space="preserve"> 　・</v>
      </c>
      <c r="E62">
        <f>'ＭＩＸ１'!E37</f>
        <v>0</v>
      </c>
      <c r="F62">
        <f>'ＭＩＸ１'!E38</f>
        <v>0</v>
      </c>
      <c r="G62">
        <f>'ＭＩＸ１'!D37</f>
        <v>0</v>
      </c>
      <c r="H62" t="str">
        <f>LEFT(表紙ＭＤ１!$K$2,1)&amp;"・"&amp;'ＭＩＸ１'!H38</f>
        <v>　・</v>
      </c>
    </row>
    <row r="63" spans="1:8" x14ac:dyDescent="0.2">
      <c r="A63" t="str">
        <f>LEFT(表紙ＭＤ１!$K$2,1)&amp;"・"&amp;'ＭＩＸ１'!H39</f>
        <v>　・</v>
      </c>
      <c r="B63" s="119">
        <f>'ＭＩＸ１'!C39</f>
        <v>0</v>
      </c>
      <c r="C63" t="str">
        <f>'ＭＩＸ１'!F39&amp;" "&amp;A63</f>
        <v xml:space="preserve"> 　・</v>
      </c>
      <c r="D63" t="str">
        <f>'ＭＩＸ１'!F40&amp;" "&amp;H63</f>
        <v xml:space="preserve"> 　・</v>
      </c>
      <c r="E63">
        <f>'ＭＩＸ１'!E39</f>
        <v>0</v>
      </c>
      <c r="F63">
        <f>'ＭＩＸ１'!E40</f>
        <v>0</v>
      </c>
      <c r="G63">
        <f>'ＭＩＸ１'!D39</f>
        <v>0</v>
      </c>
      <c r="H63" t="str">
        <f>LEFT(表紙ＭＤ１!$K$2,1)&amp;"・"&amp;'ＭＩＸ１'!H40</f>
        <v>　・</v>
      </c>
    </row>
    <row r="64" spans="1:8" x14ac:dyDescent="0.2">
      <c r="A64" t="str">
        <f>LEFT(表紙ＭＤ１!$K$2,1)&amp;"・"&amp;'ＭＩＸ１'!H41</f>
        <v>　・</v>
      </c>
      <c r="B64" s="119">
        <f>'ＭＩＸ１'!C41</f>
        <v>0</v>
      </c>
      <c r="C64" t="str">
        <f>'ＭＩＸ１'!F41&amp;" "&amp;A64</f>
        <v xml:space="preserve"> 　・</v>
      </c>
      <c r="D64" t="str">
        <f>'ＭＩＸ１'!F42&amp;" "&amp;H64</f>
        <v xml:space="preserve"> 　・</v>
      </c>
      <c r="E64">
        <f>'ＭＩＸ１'!E41</f>
        <v>0</v>
      </c>
      <c r="F64">
        <f>'ＭＩＸ１'!E42</f>
        <v>0</v>
      </c>
      <c r="G64">
        <f>'ＭＩＸ１'!D41</f>
        <v>0</v>
      </c>
      <c r="H64" t="str">
        <f>LEFT(表紙ＭＤ１!$K$2,1)&amp;"・"&amp;'ＭＩＸ１'!H42</f>
        <v>　・</v>
      </c>
    </row>
    <row r="65" spans="1:8" x14ac:dyDescent="0.2">
      <c r="A65" t="str">
        <f>LEFT(表紙ＭＤ１!$K$2,1)&amp;"・"&amp;'ＭＩＸ１'!H43</f>
        <v>　・</v>
      </c>
      <c r="B65" s="119">
        <f>'ＭＩＸ１'!C43</f>
        <v>0</v>
      </c>
      <c r="C65" t="str">
        <f>'ＭＩＸ１'!F43&amp;" "&amp;A65</f>
        <v xml:space="preserve"> 　・</v>
      </c>
      <c r="D65" t="str">
        <f>'ＭＩＸ１'!F44&amp;" "&amp;H65</f>
        <v xml:space="preserve"> 　・</v>
      </c>
      <c r="E65">
        <f>'ＭＩＸ１'!E43</f>
        <v>0</v>
      </c>
      <c r="F65">
        <f>'ＭＩＸ１'!E44</f>
        <v>0</v>
      </c>
      <c r="G65">
        <f>'ＭＩＸ１'!D43</f>
        <v>0</v>
      </c>
      <c r="H65" t="str">
        <f>LEFT(表紙ＭＤ１!$K$2,1)&amp;"・"&amp;'ＭＩＸ１'!H44</f>
        <v>　・</v>
      </c>
    </row>
    <row r="66" spans="1:8" x14ac:dyDescent="0.2">
      <c r="A66" t="str">
        <f>LEFT(表紙ＭＤ１!$K$2,1)&amp;"・"&amp;'ＭＩＸ１'!H45</f>
        <v>　・</v>
      </c>
      <c r="B66" s="119">
        <f>'ＭＩＸ１'!C45</f>
        <v>0</v>
      </c>
      <c r="C66" t="str">
        <f>'ＭＩＸ１'!F45&amp;" "&amp;A66</f>
        <v xml:space="preserve"> 　・</v>
      </c>
      <c r="D66" t="str">
        <f>'ＭＩＸ１'!F46&amp;" "&amp;H66</f>
        <v xml:space="preserve"> 　・</v>
      </c>
      <c r="E66">
        <f>'ＭＩＸ１'!E45</f>
        <v>0</v>
      </c>
      <c r="F66">
        <f>'ＭＩＸ１'!E46</f>
        <v>0</v>
      </c>
      <c r="G66">
        <f>'ＭＩＸ１'!D45</f>
        <v>0</v>
      </c>
      <c r="H66" t="str">
        <f>LEFT(表紙ＭＤ１!$K$2,1)&amp;"・"&amp;'ＭＩＸ１'!H46</f>
        <v>　・</v>
      </c>
    </row>
    <row r="67" spans="1:8" x14ac:dyDescent="0.2">
      <c r="A67" t="str">
        <f>LEFT(表紙ＭＤ１!$K$2,1)&amp;"・"&amp;'ＭＩＸ１'!H47</f>
        <v>　・</v>
      </c>
      <c r="B67" s="119">
        <f>'ＭＩＸ１'!C47</f>
        <v>0</v>
      </c>
      <c r="C67" t="str">
        <f>'ＭＩＸ１'!F47&amp;" "&amp;A67</f>
        <v xml:space="preserve"> 　・</v>
      </c>
      <c r="D67" t="str">
        <f>'ＭＩＸ１'!F48&amp;" "&amp;H67</f>
        <v xml:space="preserve"> 　・</v>
      </c>
      <c r="E67">
        <f>'ＭＩＸ１'!E47</f>
        <v>0</v>
      </c>
      <c r="F67">
        <f>'ＭＩＸ１'!E48</f>
        <v>0</v>
      </c>
      <c r="G67">
        <f>'ＭＩＸ１'!D47</f>
        <v>0</v>
      </c>
      <c r="H67" t="str">
        <f>LEFT(表紙ＭＤ１!$K$2,1)&amp;"・"&amp;'ＭＩＸ１'!H48</f>
        <v>　・</v>
      </c>
    </row>
    <row r="68" spans="1:8" x14ac:dyDescent="0.2">
      <c r="A68" t="str">
        <f>LEFT(表紙ＭＤ１!$K$2,1)&amp;"・"&amp;'ＭＩＸ１'!H49</f>
        <v>　・</v>
      </c>
      <c r="B68" s="119">
        <f>'ＭＩＸ１'!C49</f>
        <v>0</v>
      </c>
      <c r="C68" t="str">
        <f>'ＭＩＸ１'!F49&amp;" "&amp;A68</f>
        <v xml:space="preserve"> 　・</v>
      </c>
      <c r="D68" t="str">
        <f>'ＭＩＸ１'!F50&amp;" "&amp;H68</f>
        <v xml:space="preserve"> 　・</v>
      </c>
      <c r="E68">
        <f>'ＭＩＸ１'!E49</f>
        <v>0</v>
      </c>
      <c r="F68">
        <f>'ＭＩＸ１'!E50</f>
        <v>0</v>
      </c>
      <c r="G68">
        <f>'ＭＩＸ１'!D49</f>
        <v>0</v>
      </c>
      <c r="H68" t="str">
        <f>LEFT(表紙ＭＤ１!$K$2,1)&amp;"・"&amp;'ＭＩＸ１'!H50</f>
        <v>　・</v>
      </c>
    </row>
    <row r="69" spans="1:8" x14ac:dyDescent="0.2">
      <c r="A69" t="str">
        <f>LEFT(表紙ＭＤ１!$K$2,1)&amp;"・"&amp;'ＭＩＸ１'!H51</f>
        <v>　・</v>
      </c>
      <c r="B69" s="119">
        <f>'ＭＩＸ１'!C51</f>
        <v>0</v>
      </c>
      <c r="C69" t="str">
        <f>'ＭＩＸ１'!F51&amp;" "&amp;A69</f>
        <v xml:space="preserve"> 　・</v>
      </c>
      <c r="D69" t="str">
        <f>'ＭＩＸ１'!F52&amp;" "&amp;H69</f>
        <v xml:space="preserve"> 　・</v>
      </c>
      <c r="E69">
        <f>'ＭＩＸ１'!E51</f>
        <v>0</v>
      </c>
      <c r="F69">
        <f>'ＭＩＸ１'!E52</f>
        <v>0</v>
      </c>
      <c r="G69">
        <f>'ＭＩＸ１'!D51</f>
        <v>0</v>
      </c>
      <c r="H69" t="str">
        <f>LEFT(表紙ＭＤ１!$K$2,1)&amp;"・"&amp;'ＭＩＸ１'!H52</f>
        <v>　・</v>
      </c>
    </row>
    <row r="70" spans="1:8" x14ac:dyDescent="0.2">
      <c r="A70" t="str">
        <f>LEFT(表紙ＭＤ１!$K$2,1)&amp;"・"&amp;'ＭＩＸ１'!H53</f>
        <v>　・</v>
      </c>
      <c r="B70" s="119">
        <f>'ＭＩＸ１'!C53</f>
        <v>0</v>
      </c>
      <c r="C70" t="str">
        <f>'ＭＩＸ１'!F53&amp;" "&amp;A70</f>
        <v xml:space="preserve"> 　・</v>
      </c>
      <c r="D70" t="str">
        <f>'ＭＩＸ１'!F54&amp;" "&amp;H70</f>
        <v xml:space="preserve"> 　・</v>
      </c>
      <c r="E70">
        <f>'ＭＩＸ１'!E53</f>
        <v>0</v>
      </c>
      <c r="F70">
        <f>'ＭＩＸ１'!E54</f>
        <v>0</v>
      </c>
      <c r="G70">
        <f>'ＭＩＸ１'!D53</f>
        <v>0</v>
      </c>
      <c r="H70" t="str">
        <f>LEFT(表紙ＭＤ１!$K$2,1)&amp;"・"&amp;'ＭＩＸ１'!H54</f>
        <v>　・</v>
      </c>
    </row>
    <row r="71" spans="1:8" x14ac:dyDescent="0.2">
      <c r="A71" t="str">
        <f>LEFT(表紙ＭＤ１!$K$2,1)&amp;"・"&amp;'ＭＩＸ１'!H55</f>
        <v>　・</v>
      </c>
      <c r="B71" s="119">
        <f>'ＭＩＸ１'!C55</f>
        <v>0</v>
      </c>
      <c r="C71" t="str">
        <f>'ＭＩＸ１'!F55&amp;" "&amp;A71</f>
        <v xml:space="preserve"> 　・</v>
      </c>
      <c r="D71" t="str">
        <f>'ＭＩＸ１'!F56&amp;" "&amp;H71</f>
        <v xml:space="preserve"> 　・</v>
      </c>
      <c r="E71">
        <f>'ＭＩＸ１'!E55</f>
        <v>0</v>
      </c>
      <c r="F71">
        <f>'ＭＩＸ１'!E56</f>
        <v>0</v>
      </c>
      <c r="G71">
        <f>'ＭＩＸ１'!D55</f>
        <v>0</v>
      </c>
      <c r="H71" t="str">
        <f>LEFT(表紙ＭＤ１!$K$2,1)&amp;"・"&amp;'ＭＩＸ１'!H56</f>
        <v>　・</v>
      </c>
    </row>
    <row r="72" spans="1:8" x14ac:dyDescent="0.2">
      <c r="A72" t="str">
        <f>LEFT(表紙ＭＤ１!$K$2,1)&amp;"・"&amp;'ＭＩＸ２ MD　WD追加用'!H7</f>
        <v>　・</v>
      </c>
      <c r="B72" s="120">
        <f>'ＭＩＸ２ MD　WD追加用'!C7</f>
        <v>0</v>
      </c>
      <c r="C72" t="str">
        <f>'ＭＩＸ２ MD　WD追加用'!F7&amp;" "&amp;A72</f>
        <v xml:space="preserve"> 　・</v>
      </c>
      <c r="D72" t="str">
        <f>'ＭＩＸ２ MD　WD追加用'!F8&amp;" "&amp;H72</f>
        <v xml:space="preserve"> 　・</v>
      </c>
      <c r="E72">
        <f>'ＭＩＸ２ MD　WD追加用'!E7</f>
        <v>0</v>
      </c>
      <c r="F72">
        <f>'ＭＩＸ２ MD　WD追加用'!E8</f>
        <v>0</v>
      </c>
      <c r="G72">
        <f>'ＭＩＸ２ MD　WD追加用'!D7</f>
        <v>0</v>
      </c>
      <c r="H72" t="str">
        <f>LEFT(表紙ＭＤ１!$K$2,1)&amp;"・"&amp;'ＭＩＸ２ MD　WD追加用'!H8</f>
        <v>　・</v>
      </c>
    </row>
    <row r="73" spans="1:8" x14ac:dyDescent="0.2">
      <c r="A73" t="str">
        <f>LEFT(表紙ＭＤ１!$K$2,1)&amp;"・"&amp;'ＭＩＸ２ MD　WD追加用'!H9</f>
        <v>　・</v>
      </c>
      <c r="B73" s="119">
        <f>'ＭＩＸ２ MD　WD追加用'!C9</f>
        <v>0</v>
      </c>
      <c r="C73" t="str">
        <f>'ＭＩＸ２ MD　WD追加用'!F9&amp;" "&amp;A73</f>
        <v xml:space="preserve"> 　・</v>
      </c>
      <c r="D73" t="str">
        <f>'ＭＩＸ２ MD　WD追加用'!F10&amp;" "&amp;H73</f>
        <v xml:space="preserve"> 　・</v>
      </c>
      <c r="E73">
        <f>'ＭＩＸ２ MD　WD追加用'!E9</f>
        <v>0</v>
      </c>
      <c r="F73">
        <f>'ＭＩＸ２ MD　WD追加用'!E10</f>
        <v>0</v>
      </c>
      <c r="G73">
        <f>'ＭＩＸ２ MD　WD追加用'!D9</f>
        <v>0</v>
      </c>
      <c r="H73" t="str">
        <f>LEFT(表紙ＭＤ１!$K$2,1)&amp;"・"&amp;'ＭＩＸ２ MD　WD追加用'!H10</f>
        <v>　・</v>
      </c>
    </row>
    <row r="74" spans="1:8" x14ac:dyDescent="0.2">
      <c r="A74" t="str">
        <f>LEFT(表紙ＭＤ１!$K$2,1)&amp;"・"&amp;'ＭＩＸ２ MD　WD追加用'!H11</f>
        <v>　・</v>
      </c>
      <c r="B74" s="119">
        <f>'ＭＩＸ２ MD　WD追加用'!C11</f>
        <v>0</v>
      </c>
      <c r="C74" t="str">
        <f>'ＭＩＸ２ MD　WD追加用'!F11&amp;" "&amp;A74</f>
        <v xml:space="preserve"> 　・</v>
      </c>
      <c r="D74" t="str">
        <f>'ＭＩＸ２ MD　WD追加用'!F12&amp;" "&amp;H74</f>
        <v xml:space="preserve"> 　・</v>
      </c>
      <c r="E74">
        <f>'ＭＩＸ２ MD　WD追加用'!E11</f>
        <v>0</v>
      </c>
      <c r="F74">
        <f>'ＭＩＸ２ MD　WD追加用'!E12</f>
        <v>0</v>
      </c>
      <c r="G74">
        <f>'ＭＩＸ２ MD　WD追加用'!D11</f>
        <v>0</v>
      </c>
      <c r="H74" t="str">
        <f>LEFT(表紙ＭＤ１!$K$2,1)&amp;"・"&amp;'ＭＩＸ２ MD　WD追加用'!H12</f>
        <v>　・</v>
      </c>
    </row>
    <row r="75" spans="1:8" x14ac:dyDescent="0.2">
      <c r="A75" t="str">
        <f>LEFT(表紙ＭＤ１!$K$2,1)&amp;"・"&amp;'ＭＩＸ２ MD　WD追加用'!H13</f>
        <v>　・</v>
      </c>
      <c r="B75" s="119">
        <f>'ＭＩＸ２ MD　WD追加用'!C13</f>
        <v>0</v>
      </c>
      <c r="C75" t="str">
        <f>'ＭＩＸ２ MD　WD追加用'!F13&amp;" "&amp;A75</f>
        <v xml:space="preserve"> 　・</v>
      </c>
      <c r="D75" t="str">
        <f>'ＭＩＸ２ MD　WD追加用'!F14&amp;" "&amp;H75</f>
        <v xml:space="preserve"> 　・</v>
      </c>
      <c r="E75">
        <f>'ＭＩＸ２ MD　WD追加用'!E13</f>
        <v>0</v>
      </c>
      <c r="F75">
        <f>'ＭＩＸ２ MD　WD追加用'!E14</f>
        <v>0</v>
      </c>
      <c r="G75">
        <f>'ＭＩＸ２ MD　WD追加用'!D13</f>
        <v>0</v>
      </c>
      <c r="H75" t="str">
        <f>LEFT(表紙ＭＤ１!$K$2,1)&amp;"・"&amp;'ＭＩＸ２ MD　WD追加用'!H14</f>
        <v>　・</v>
      </c>
    </row>
    <row r="76" spans="1:8" x14ac:dyDescent="0.2">
      <c r="A76" t="str">
        <f>LEFT(表紙ＭＤ１!$K$2,1)&amp;"・"&amp;'ＭＩＸ２ MD　WD追加用'!H15</f>
        <v>　・</v>
      </c>
      <c r="B76" s="119">
        <f>'ＭＩＸ２ MD　WD追加用'!C15</f>
        <v>0</v>
      </c>
      <c r="C76" t="str">
        <f>'ＭＩＸ２ MD　WD追加用'!F15&amp;" "&amp;A76</f>
        <v xml:space="preserve"> 　・</v>
      </c>
      <c r="D76" t="str">
        <f>'ＭＩＸ２ MD　WD追加用'!F16&amp;" "&amp;H76</f>
        <v xml:space="preserve"> 　・</v>
      </c>
      <c r="E76">
        <f>'ＭＩＸ２ MD　WD追加用'!E15</f>
        <v>0</v>
      </c>
      <c r="F76">
        <f>'ＭＩＸ２ MD　WD追加用'!E16</f>
        <v>0</v>
      </c>
      <c r="G76">
        <f>'ＭＩＸ２ MD　WD追加用'!D15</f>
        <v>0</v>
      </c>
      <c r="H76" t="str">
        <f>LEFT(表紙ＭＤ１!$K$2,1)&amp;"・"&amp;'ＭＩＸ２ MD　WD追加用'!H16</f>
        <v>　・</v>
      </c>
    </row>
    <row r="77" spans="1:8" x14ac:dyDescent="0.2">
      <c r="A77" t="str">
        <f>LEFT(表紙ＭＤ１!$K$2,1)&amp;"・"&amp;'ＭＩＸ２ MD　WD追加用'!H17</f>
        <v>　・</v>
      </c>
      <c r="B77" s="119">
        <f>'ＭＩＸ２ MD　WD追加用'!C17</f>
        <v>0</v>
      </c>
      <c r="C77" t="str">
        <f>'ＭＩＸ２ MD　WD追加用'!F17&amp;" "&amp;A77</f>
        <v xml:space="preserve"> 　・</v>
      </c>
      <c r="D77" t="str">
        <f>'ＭＩＸ２ MD　WD追加用'!F18&amp;" "&amp;H77</f>
        <v xml:space="preserve"> 　・</v>
      </c>
      <c r="E77">
        <f>'ＭＩＸ２ MD　WD追加用'!E17</f>
        <v>0</v>
      </c>
      <c r="F77">
        <f>'ＭＩＸ２ MD　WD追加用'!E18</f>
        <v>0</v>
      </c>
      <c r="G77">
        <f>'ＭＩＸ２ MD　WD追加用'!D17</f>
        <v>0</v>
      </c>
      <c r="H77" t="str">
        <f>LEFT(表紙ＭＤ１!$K$2,1)&amp;"・"&amp;'ＭＩＸ２ MD　WD追加用'!H18</f>
        <v>　・</v>
      </c>
    </row>
    <row r="78" spans="1:8" x14ac:dyDescent="0.2">
      <c r="A78" t="str">
        <f>LEFT(表紙ＭＤ１!$K$2,1)&amp;"・"&amp;'ＭＩＸ２ MD　WD追加用'!H19</f>
        <v>　・</v>
      </c>
      <c r="B78" s="119">
        <f>'ＭＩＸ２ MD　WD追加用'!C19</f>
        <v>0</v>
      </c>
      <c r="C78" t="str">
        <f>'ＭＩＸ２ MD　WD追加用'!F19&amp;" "&amp;A78</f>
        <v xml:space="preserve"> 　・</v>
      </c>
      <c r="D78" t="str">
        <f>'ＭＩＸ２ MD　WD追加用'!F20&amp;" "&amp;H78</f>
        <v xml:space="preserve"> 　・</v>
      </c>
      <c r="E78">
        <f>'ＭＩＸ２ MD　WD追加用'!E19</f>
        <v>0</v>
      </c>
      <c r="F78">
        <f>'ＭＩＸ２ MD　WD追加用'!E20</f>
        <v>0</v>
      </c>
      <c r="G78">
        <f>'ＭＩＸ２ MD　WD追加用'!D19</f>
        <v>0</v>
      </c>
      <c r="H78" t="str">
        <f>LEFT(表紙ＭＤ１!$K$2,1)&amp;"・"&amp;'ＭＩＸ２ MD　WD追加用'!H20</f>
        <v>　・</v>
      </c>
    </row>
    <row r="79" spans="1:8" x14ac:dyDescent="0.2">
      <c r="A79" t="str">
        <f>LEFT(表紙ＭＤ１!$K$2,1)&amp;"・"&amp;'ＭＩＸ２ MD　WD追加用'!H21</f>
        <v>　・</v>
      </c>
      <c r="B79" s="119">
        <f>'ＭＩＸ２ MD　WD追加用'!C21</f>
        <v>0</v>
      </c>
      <c r="C79" t="str">
        <f>'ＭＩＸ２ MD　WD追加用'!F21&amp;" "&amp;A79</f>
        <v xml:space="preserve"> 　・</v>
      </c>
      <c r="D79" t="str">
        <f>'ＭＩＸ２ MD　WD追加用'!F22&amp;" "&amp;H79</f>
        <v xml:space="preserve"> 　・</v>
      </c>
      <c r="E79">
        <f>'ＭＩＸ２ MD　WD追加用'!E21</f>
        <v>0</v>
      </c>
      <c r="F79">
        <f>'ＭＩＸ２ MD　WD追加用'!E22</f>
        <v>0</v>
      </c>
      <c r="G79">
        <f>'ＭＩＸ２ MD　WD追加用'!D21</f>
        <v>0</v>
      </c>
      <c r="H79" t="str">
        <f>LEFT(表紙ＭＤ１!$K$2,1)&amp;"・"&amp;'ＭＩＸ２ MD　WD追加用'!H22</f>
        <v>　・</v>
      </c>
    </row>
    <row r="80" spans="1:8" x14ac:dyDescent="0.2">
      <c r="A80" t="str">
        <f>LEFT(表紙ＭＤ１!$K$2,1)&amp;"・"&amp;'ＭＩＸ２ MD　WD追加用'!H23</f>
        <v>　・</v>
      </c>
      <c r="B80" s="119">
        <f>'ＭＩＸ２ MD　WD追加用'!C23</f>
        <v>0</v>
      </c>
      <c r="C80" t="str">
        <f>'ＭＩＸ２ MD　WD追加用'!F23&amp;" "&amp;A80</f>
        <v xml:space="preserve"> 　・</v>
      </c>
      <c r="D80" t="str">
        <f>'ＭＩＸ２ MD　WD追加用'!F24&amp;" "&amp;H80</f>
        <v xml:space="preserve"> 　・</v>
      </c>
      <c r="E80">
        <f>'ＭＩＸ２ MD　WD追加用'!E23</f>
        <v>0</v>
      </c>
      <c r="F80">
        <f>'ＭＩＸ２ MD　WD追加用'!E24</f>
        <v>0</v>
      </c>
      <c r="G80">
        <f>'ＭＩＸ２ MD　WD追加用'!D23</f>
        <v>0</v>
      </c>
      <c r="H80" t="str">
        <f>LEFT(表紙ＭＤ１!$K$2,1)&amp;"・"&amp;'ＭＩＸ２ MD　WD追加用'!H24</f>
        <v>　・</v>
      </c>
    </row>
    <row r="81" spans="1:8" x14ac:dyDescent="0.2">
      <c r="A81" t="str">
        <f>LEFT(表紙ＭＤ１!$K$2,1)&amp;"・"&amp;'ＭＩＸ２ MD　WD追加用'!H25</f>
        <v>　・</v>
      </c>
      <c r="B81" s="119">
        <f>'ＭＩＸ２ MD　WD追加用'!C25</f>
        <v>0</v>
      </c>
      <c r="C81" t="str">
        <f>'ＭＩＸ２ MD　WD追加用'!F25&amp;" "&amp;A81</f>
        <v xml:space="preserve"> 　・</v>
      </c>
      <c r="D81" t="str">
        <f>'ＭＩＸ２ MD　WD追加用'!F26&amp;" "&amp;H81</f>
        <v xml:space="preserve"> 　・</v>
      </c>
      <c r="E81">
        <f>'ＭＩＸ２ MD　WD追加用'!E25</f>
        <v>0</v>
      </c>
      <c r="F81">
        <f>'ＭＩＸ２ MD　WD追加用'!E26</f>
        <v>0</v>
      </c>
      <c r="G81">
        <f>'ＭＩＸ２ MD　WD追加用'!D25</f>
        <v>0</v>
      </c>
      <c r="H81" t="str">
        <f>LEFT(表紙ＭＤ１!$K$2,1)&amp;"・"&amp;'ＭＩＸ２ MD　WD追加用'!H26</f>
        <v>　・</v>
      </c>
    </row>
    <row r="82" spans="1:8" x14ac:dyDescent="0.2">
      <c r="A82" t="str">
        <f>LEFT(表紙ＭＤ１!$K$2,1)&amp;"・"&amp;'ＭＩＸ２ MD　WD追加用'!H27</f>
        <v>　・</v>
      </c>
      <c r="B82" s="119">
        <f>'ＭＩＸ２ MD　WD追加用'!C27</f>
        <v>0</v>
      </c>
      <c r="C82" t="str">
        <f>'ＭＩＸ２ MD　WD追加用'!F27&amp;" "&amp;A82</f>
        <v xml:space="preserve"> 　・</v>
      </c>
      <c r="D82" t="str">
        <f>'ＭＩＸ２ MD　WD追加用'!F28&amp;" "&amp;H82</f>
        <v xml:space="preserve"> 　・</v>
      </c>
      <c r="E82">
        <f>'ＭＩＸ２ MD　WD追加用'!E27</f>
        <v>0</v>
      </c>
      <c r="F82">
        <f>'ＭＩＸ２ MD　WD追加用'!E28</f>
        <v>0</v>
      </c>
      <c r="G82">
        <f>'ＭＩＸ２ MD　WD追加用'!D27</f>
        <v>0</v>
      </c>
      <c r="H82" t="str">
        <f>LEFT(表紙ＭＤ１!$K$2,1)&amp;"・"&amp;'ＭＩＸ２ MD　WD追加用'!H28</f>
        <v>　・</v>
      </c>
    </row>
    <row r="83" spans="1:8" x14ac:dyDescent="0.2">
      <c r="A83" t="str">
        <f>LEFT(表紙ＭＤ１!$K$2,1)&amp;"・"&amp;'ＭＩＸ２ MD　WD追加用'!H29</f>
        <v>　・</v>
      </c>
      <c r="B83" s="119">
        <f>'ＭＩＸ２ MD　WD追加用'!C29</f>
        <v>0</v>
      </c>
      <c r="C83" t="str">
        <f>'ＭＩＸ２ MD　WD追加用'!F29&amp;" "&amp;A83</f>
        <v xml:space="preserve"> 　・</v>
      </c>
      <c r="D83" t="str">
        <f>'ＭＩＸ２ MD　WD追加用'!F30&amp;" "&amp;H83</f>
        <v xml:space="preserve"> 　・</v>
      </c>
      <c r="E83">
        <f>'ＭＩＸ２ MD　WD追加用'!E29</f>
        <v>0</v>
      </c>
      <c r="F83">
        <f>'ＭＩＸ２ MD　WD追加用'!E30</f>
        <v>0</v>
      </c>
      <c r="G83">
        <f>'ＭＩＸ２ MD　WD追加用'!D29</f>
        <v>0</v>
      </c>
      <c r="H83" t="str">
        <f>LEFT(表紙ＭＤ１!$K$2,1)&amp;"・"&amp;'ＭＩＸ２ MD　WD追加用'!H30</f>
        <v>　・</v>
      </c>
    </row>
    <row r="84" spans="1:8" x14ac:dyDescent="0.2">
      <c r="A84" t="str">
        <f>LEFT(表紙ＭＤ１!$K$2,1)&amp;"・"&amp;'ＭＩＸ２ MD　WD追加用'!H31</f>
        <v>　・</v>
      </c>
      <c r="B84" s="119">
        <f>'ＭＩＸ２ MD　WD追加用'!C31</f>
        <v>0</v>
      </c>
      <c r="C84" t="str">
        <f>'ＭＩＸ２ MD　WD追加用'!F31&amp;" "&amp;A84</f>
        <v xml:space="preserve"> 　・</v>
      </c>
      <c r="D84" t="str">
        <f>'ＭＩＸ２ MD　WD追加用'!F32&amp;" "&amp;H84</f>
        <v xml:space="preserve"> 　・</v>
      </c>
      <c r="E84">
        <f>'ＭＩＸ２ MD　WD追加用'!E31</f>
        <v>0</v>
      </c>
      <c r="F84">
        <f>'ＭＩＸ２ MD　WD追加用'!E32</f>
        <v>0</v>
      </c>
      <c r="G84">
        <f>'ＭＩＸ２ MD　WD追加用'!D31</f>
        <v>0</v>
      </c>
      <c r="H84" t="str">
        <f>LEFT(表紙ＭＤ１!$K$2,1)&amp;"・"&amp;'ＭＩＸ２ MD　WD追加用'!H32</f>
        <v>　・</v>
      </c>
    </row>
    <row r="85" spans="1:8" x14ac:dyDescent="0.2">
      <c r="A85" t="str">
        <f>LEFT(表紙ＭＤ１!$K$2,1)&amp;"・"&amp;'ＭＩＸ２ MD　WD追加用'!H33</f>
        <v>　・</v>
      </c>
      <c r="B85" s="119">
        <f>'ＭＩＸ２ MD　WD追加用'!C33</f>
        <v>0</v>
      </c>
      <c r="C85" t="str">
        <f>'ＭＩＸ２ MD　WD追加用'!F33&amp;" "&amp;A85</f>
        <v xml:space="preserve"> 　・</v>
      </c>
      <c r="D85" t="str">
        <f>'ＭＩＸ２ MD　WD追加用'!F34&amp;" "&amp;H85</f>
        <v xml:space="preserve"> 　・</v>
      </c>
      <c r="E85">
        <f>'ＭＩＸ２ MD　WD追加用'!E33</f>
        <v>0</v>
      </c>
      <c r="F85">
        <f>'ＭＩＸ２ MD　WD追加用'!E34</f>
        <v>0</v>
      </c>
      <c r="G85">
        <f>'ＭＩＸ２ MD　WD追加用'!D33</f>
        <v>0</v>
      </c>
      <c r="H85" t="str">
        <f>LEFT(表紙ＭＤ１!$K$2,1)&amp;"・"&amp;'ＭＩＸ２ MD　WD追加用'!H34</f>
        <v>　・</v>
      </c>
    </row>
    <row r="86" spans="1:8" x14ac:dyDescent="0.2">
      <c r="A86" t="str">
        <f>LEFT(表紙ＭＤ１!$K$2,1)&amp;"・"&amp;'ＭＩＸ２ MD　WD追加用'!H35</f>
        <v>　・</v>
      </c>
      <c r="B86" s="119">
        <f>'ＭＩＸ２ MD　WD追加用'!C35</f>
        <v>0</v>
      </c>
      <c r="C86" t="str">
        <f>'ＭＩＸ２ MD　WD追加用'!F35&amp;" "&amp;A86</f>
        <v xml:space="preserve"> 　・</v>
      </c>
      <c r="D86" t="str">
        <f>'ＭＩＸ２ MD　WD追加用'!F36&amp;" "&amp;H86</f>
        <v xml:space="preserve"> 　・</v>
      </c>
      <c r="E86">
        <f>'ＭＩＸ２ MD　WD追加用'!E35</f>
        <v>0</v>
      </c>
      <c r="F86">
        <f>'ＭＩＸ２ MD　WD追加用'!E36</f>
        <v>0</v>
      </c>
      <c r="G86">
        <f>'ＭＩＸ２ MD　WD追加用'!D35</f>
        <v>0</v>
      </c>
      <c r="H86" t="str">
        <f>LEFT(表紙ＭＤ１!$K$2,1)&amp;"・"&amp;'ＭＩＸ２ MD　WD追加用'!H36</f>
        <v>　・</v>
      </c>
    </row>
    <row r="87" spans="1:8" x14ac:dyDescent="0.2">
      <c r="A87" t="str">
        <f>LEFT(表紙ＭＤ１!$K$2,1)&amp;"・"&amp;'ＭＩＸ２ MD　WD追加用'!H37</f>
        <v>　・</v>
      </c>
      <c r="B87" s="119">
        <f>'ＭＩＸ２ MD　WD追加用'!C37</f>
        <v>0</v>
      </c>
      <c r="C87" t="str">
        <f>'ＭＩＸ２ MD　WD追加用'!F37&amp;" "&amp;A87</f>
        <v xml:space="preserve"> 　・</v>
      </c>
      <c r="D87" t="str">
        <f>'ＭＩＸ２ MD　WD追加用'!F38&amp;" "&amp;H87</f>
        <v xml:space="preserve"> 　・</v>
      </c>
      <c r="E87">
        <f>'ＭＩＸ２ MD　WD追加用'!E37</f>
        <v>0</v>
      </c>
      <c r="F87">
        <f>'ＭＩＸ２ MD　WD追加用'!E38</f>
        <v>0</v>
      </c>
      <c r="G87">
        <f>'ＭＩＸ２ MD　WD追加用'!D37</f>
        <v>0</v>
      </c>
      <c r="H87" t="str">
        <f>LEFT(表紙ＭＤ１!$K$2,1)&amp;"・"&amp;'ＭＩＸ２ MD　WD追加用'!H38</f>
        <v>　・</v>
      </c>
    </row>
    <row r="88" spans="1:8" x14ac:dyDescent="0.2">
      <c r="A88" t="str">
        <f>LEFT(表紙ＭＤ１!$K$2,1)&amp;"・"&amp;'ＭＩＸ２ MD　WD追加用'!H39</f>
        <v>　・</v>
      </c>
      <c r="B88" s="119">
        <f>'ＭＩＸ２ MD　WD追加用'!C39</f>
        <v>0</v>
      </c>
      <c r="C88" t="str">
        <f>'ＭＩＸ２ MD　WD追加用'!F39&amp;" "&amp;A88</f>
        <v xml:space="preserve"> 　・</v>
      </c>
      <c r="D88" t="str">
        <f>'ＭＩＸ２ MD　WD追加用'!F40&amp;" "&amp;H88</f>
        <v xml:space="preserve"> 　・</v>
      </c>
      <c r="E88">
        <f>'ＭＩＸ２ MD　WD追加用'!E39</f>
        <v>0</v>
      </c>
      <c r="F88">
        <f>'ＭＩＸ２ MD　WD追加用'!E40</f>
        <v>0</v>
      </c>
      <c r="G88">
        <f>'ＭＩＸ２ MD　WD追加用'!D39</f>
        <v>0</v>
      </c>
      <c r="H88" t="str">
        <f>LEFT(表紙ＭＤ１!$K$2,1)&amp;"・"&amp;'ＭＩＸ２ MD　WD追加用'!H40</f>
        <v>　・</v>
      </c>
    </row>
    <row r="89" spans="1:8" x14ac:dyDescent="0.2">
      <c r="A89" t="str">
        <f>LEFT(表紙ＭＤ１!$K$2,1)&amp;"・"&amp;'ＭＩＸ２ MD　WD追加用'!H41</f>
        <v>　・</v>
      </c>
      <c r="B89" s="119">
        <f>'ＭＩＸ２ MD　WD追加用'!C41</f>
        <v>0</v>
      </c>
      <c r="C89" t="str">
        <f>'ＭＩＸ２ MD　WD追加用'!F41&amp;" "&amp;A89</f>
        <v xml:space="preserve"> 　・</v>
      </c>
      <c r="D89" t="str">
        <f>'ＭＩＸ２ MD　WD追加用'!F42&amp;" "&amp;H89</f>
        <v xml:space="preserve"> 　・</v>
      </c>
      <c r="E89">
        <f>'ＭＩＸ２ MD　WD追加用'!E41</f>
        <v>0</v>
      </c>
      <c r="F89">
        <f>'ＭＩＸ２ MD　WD追加用'!E42</f>
        <v>0</v>
      </c>
      <c r="G89">
        <f>'ＭＩＸ２ MD　WD追加用'!D41</f>
        <v>0</v>
      </c>
      <c r="H89" t="str">
        <f>LEFT(表紙ＭＤ１!$K$2,1)&amp;"・"&amp;'ＭＩＸ２ MD　WD追加用'!H42</f>
        <v>　・</v>
      </c>
    </row>
    <row r="90" spans="1:8" x14ac:dyDescent="0.2">
      <c r="A90" t="str">
        <f>LEFT(表紙ＭＤ１!$K$2,1)&amp;"・"&amp;'ＭＩＸ２ MD　WD追加用'!H43</f>
        <v>　・</v>
      </c>
      <c r="B90" s="119">
        <f>'ＭＩＸ２ MD　WD追加用'!C43</f>
        <v>0</v>
      </c>
      <c r="C90" t="str">
        <f>'ＭＩＸ２ MD　WD追加用'!F43&amp;" "&amp;A90</f>
        <v xml:space="preserve"> 　・</v>
      </c>
      <c r="D90" t="str">
        <f>'ＭＩＸ２ MD　WD追加用'!F44&amp;" "&amp;H90</f>
        <v xml:space="preserve"> 　・</v>
      </c>
      <c r="E90">
        <f>'ＭＩＸ２ MD　WD追加用'!E43</f>
        <v>0</v>
      </c>
      <c r="F90">
        <f>'ＭＩＸ２ MD　WD追加用'!E44</f>
        <v>0</v>
      </c>
      <c r="G90">
        <f>'ＭＩＸ２ MD　WD追加用'!D43</f>
        <v>0</v>
      </c>
      <c r="H90" t="str">
        <f>LEFT(表紙ＭＤ１!$K$2,1)&amp;"・"&amp;'ＭＩＸ２ MD　WD追加用'!H44</f>
        <v>　・</v>
      </c>
    </row>
    <row r="91" spans="1:8" x14ac:dyDescent="0.2">
      <c r="A91" t="str">
        <f>LEFT(表紙ＭＤ１!$K$2,1)&amp;"・"&amp;'ＭＩＸ２ MD　WD追加用'!H45</f>
        <v>　・</v>
      </c>
      <c r="B91" s="119">
        <f>'ＭＩＸ２ MD　WD追加用'!C45</f>
        <v>0</v>
      </c>
      <c r="C91" t="str">
        <f>'ＭＩＸ２ MD　WD追加用'!F45&amp;" "&amp;A91</f>
        <v xml:space="preserve"> 　・</v>
      </c>
      <c r="D91" t="str">
        <f>'ＭＩＸ２ MD　WD追加用'!F46&amp;" "&amp;H91</f>
        <v xml:space="preserve"> 　・</v>
      </c>
      <c r="E91">
        <f>'ＭＩＸ２ MD　WD追加用'!E45</f>
        <v>0</v>
      </c>
      <c r="F91">
        <f>'ＭＩＸ２ MD　WD追加用'!E46</f>
        <v>0</v>
      </c>
      <c r="G91">
        <f>'ＭＩＸ２ MD　WD追加用'!D45</f>
        <v>0</v>
      </c>
      <c r="H91" t="str">
        <f>LEFT(表紙ＭＤ１!$K$2,1)&amp;"・"&amp;'ＭＩＸ２ MD　WD追加用'!H46</f>
        <v>　・</v>
      </c>
    </row>
    <row r="92" spans="1:8" x14ac:dyDescent="0.2">
      <c r="A92" t="str">
        <f>LEFT(表紙ＭＤ１!$K$2,1)&amp;"・"&amp;'ＭＩＸ２ MD　WD追加用'!H47</f>
        <v>　・</v>
      </c>
      <c r="B92" s="119">
        <f>'ＭＩＸ２ MD　WD追加用'!C47</f>
        <v>0</v>
      </c>
      <c r="C92" t="str">
        <f>'ＭＩＸ２ MD　WD追加用'!F47&amp;" "&amp;A92</f>
        <v xml:space="preserve"> 　・</v>
      </c>
      <c r="D92" t="str">
        <f>'ＭＩＸ２ MD　WD追加用'!F48&amp;" "&amp;H92</f>
        <v xml:space="preserve"> 　・</v>
      </c>
      <c r="E92">
        <f>'ＭＩＸ２ MD　WD追加用'!E47</f>
        <v>0</v>
      </c>
      <c r="F92">
        <f>'ＭＩＸ２ MD　WD追加用'!E48</f>
        <v>0</v>
      </c>
      <c r="G92">
        <f>'ＭＩＸ２ MD　WD追加用'!D47</f>
        <v>0</v>
      </c>
      <c r="H92" t="str">
        <f>LEFT(表紙ＭＤ１!$K$2,1)&amp;"・"&amp;'ＭＩＸ２ MD　WD追加用'!H48</f>
        <v>　・</v>
      </c>
    </row>
    <row r="93" spans="1:8" x14ac:dyDescent="0.2">
      <c r="A93" t="str">
        <f>LEFT(表紙ＭＤ１!$K$2,1)&amp;"・"&amp;'ＭＩＸ２ MD　WD追加用'!H49</f>
        <v>　・</v>
      </c>
      <c r="B93" s="119">
        <f>'ＭＩＸ２ MD　WD追加用'!C49</f>
        <v>0</v>
      </c>
      <c r="C93" t="str">
        <f>'ＭＩＸ２ MD　WD追加用'!F49&amp;" "&amp;A93</f>
        <v xml:space="preserve"> 　・</v>
      </c>
      <c r="D93" t="str">
        <f>'ＭＩＸ２ MD　WD追加用'!F50&amp;" "&amp;H93</f>
        <v xml:space="preserve"> 　・</v>
      </c>
      <c r="E93">
        <f>'ＭＩＸ２ MD　WD追加用'!E49</f>
        <v>0</v>
      </c>
      <c r="F93">
        <f>'ＭＩＸ２ MD　WD追加用'!E50</f>
        <v>0</v>
      </c>
      <c r="G93">
        <f>'ＭＩＸ２ MD　WD追加用'!D49</f>
        <v>0</v>
      </c>
      <c r="H93" t="str">
        <f>LEFT(表紙ＭＤ１!$K$2,1)&amp;"・"&amp;'ＭＩＸ２ MD　WD追加用'!H50</f>
        <v>　・</v>
      </c>
    </row>
    <row r="94" spans="1:8" x14ac:dyDescent="0.2">
      <c r="A94" t="str">
        <f>LEFT(表紙ＭＤ１!$K$2,1)&amp;"・"&amp;'ＭＩＸ２ MD　WD追加用'!H51</f>
        <v>　・</v>
      </c>
      <c r="B94" s="119">
        <f>'ＭＩＸ２ MD　WD追加用'!C51</f>
        <v>0</v>
      </c>
      <c r="C94" t="str">
        <f>'ＭＩＸ２ MD　WD追加用'!F51&amp;" "&amp;A94</f>
        <v xml:space="preserve"> 　・</v>
      </c>
      <c r="D94" t="str">
        <f>'ＭＩＸ２ MD　WD追加用'!F52&amp;" "&amp;H94</f>
        <v xml:space="preserve"> 　・</v>
      </c>
      <c r="E94">
        <f>'ＭＩＸ２ MD　WD追加用'!E51</f>
        <v>0</v>
      </c>
      <c r="F94">
        <f>'ＭＩＸ２ MD　WD追加用'!E52</f>
        <v>0</v>
      </c>
      <c r="G94">
        <f>'ＭＩＸ２ MD　WD追加用'!D51</f>
        <v>0</v>
      </c>
      <c r="H94" t="str">
        <f>LEFT(表紙ＭＤ１!$K$2,1)&amp;"・"&amp;'ＭＩＸ２ MD　WD追加用'!H52</f>
        <v>　・</v>
      </c>
    </row>
    <row r="95" spans="1:8" x14ac:dyDescent="0.2">
      <c r="A95" t="str">
        <f>LEFT(表紙ＭＤ１!$K$2,1)&amp;"・"&amp;'ＭＩＸ２ MD　WD追加用'!H53</f>
        <v>　・</v>
      </c>
      <c r="B95" s="119">
        <f>'ＭＩＸ２ MD　WD追加用'!C53</f>
        <v>0</v>
      </c>
      <c r="C95" t="str">
        <f>'ＭＩＸ２ MD　WD追加用'!F53&amp;" "&amp;A95</f>
        <v xml:space="preserve"> 　・</v>
      </c>
      <c r="D95" t="str">
        <f>'ＭＩＸ２ MD　WD追加用'!F54&amp;" "&amp;H95</f>
        <v xml:space="preserve"> 　・</v>
      </c>
      <c r="E95">
        <f>'ＭＩＸ２ MD　WD追加用'!E53</f>
        <v>0</v>
      </c>
      <c r="F95">
        <f>'ＭＩＸ２ MD　WD追加用'!E54</f>
        <v>0</v>
      </c>
      <c r="G95">
        <f>'ＭＩＸ２ MD　WD追加用'!D53</f>
        <v>0</v>
      </c>
      <c r="H95" t="str">
        <f>LEFT(表紙ＭＤ１!$K$2,1)&amp;"・"&amp;'ＭＩＸ２ MD　WD追加用'!H54</f>
        <v>　・</v>
      </c>
    </row>
    <row r="96" spans="1:8" x14ac:dyDescent="0.2">
      <c r="A96" t="str">
        <f>LEFT(表紙ＭＤ１!$K$2,1)&amp;"・"&amp;'ＭＩＸ２ MD　WD追加用'!H55</f>
        <v>　・</v>
      </c>
      <c r="B96" s="119">
        <f>'ＭＩＸ２ MD　WD追加用'!C55</f>
        <v>0</v>
      </c>
      <c r="C96" t="str">
        <f>'ＭＩＸ２ MD　WD追加用'!F55&amp;" "&amp;A96</f>
        <v xml:space="preserve"> 　・</v>
      </c>
      <c r="D96" t="str">
        <f>'ＭＩＸ２ MD　WD追加用'!F56&amp;" "&amp;H96</f>
        <v xml:space="preserve"> 　・</v>
      </c>
      <c r="E96">
        <f>'ＭＩＸ２ MD　WD追加用'!E55</f>
        <v>0</v>
      </c>
      <c r="F96">
        <f>'ＭＩＸ２ MD　WD追加用'!E56</f>
        <v>0</v>
      </c>
      <c r="G96">
        <f>'ＭＩＸ２ MD　WD追加用'!D55</f>
        <v>0</v>
      </c>
      <c r="H96" t="str">
        <f>LEFT(表紙ＭＤ１!$K$2,1)&amp;"・"&amp;'ＭＩＸ２ MD　WD追加用'!H56</f>
        <v>　・</v>
      </c>
    </row>
    <row r="97" spans="1:7" x14ac:dyDescent="0.2">
      <c r="A97" t="str">
        <f>LEFT(表紙ＭＤ１!$K$2,1)&amp;"・"&amp;'ＭＳ１'!H7</f>
        <v>　・</v>
      </c>
      <c r="B97" s="119">
        <f>'ＭＳ１'!C7</f>
        <v>0</v>
      </c>
      <c r="C97" t="str">
        <f>'ＭＳ１'!F7&amp;" "&amp;A97</f>
        <v xml:space="preserve"> 　・</v>
      </c>
      <c r="E97">
        <f>'ＭＳ１'!E7</f>
        <v>0</v>
      </c>
      <c r="G97">
        <f>'ＭＳ１'!D7</f>
        <v>0</v>
      </c>
    </row>
    <row r="98" spans="1:7" x14ac:dyDescent="0.2">
      <c r="A98" t="str">
        <f>LEFT(表紙ＭＤ１!$K$2,1)&amp;"・"&amp;'ＭＳ１'!H8</f>
        <v>　・</v>
      </c>
      <c r="B98" s="119">
        <f>'ＭＳ１'!C8</f>
        <v>0</v>
      </c>
      <c r="C98" t="str">
        <f>'ＭＳ１'!F8&amp;" "&amp;A98</f>
        <v xml:space="preserve"> 　・</v>
      </c>
      <c r="E98">
        <f>'ＭＳ１'!E8</f>
        <v>0</v>
      </c>
      <c r="G98">
        <f>'ＭＳ１'!D8</f>
        <v>0</v>
      </c>
    </row>
    <row r="99" spans="1:7" x14ac:dyDescent="0.2">
      <c r="A99" t="str">
        <f>LEFT(表紙ＭＤ１!$K$2,1)&amp;"・"&amp;'ＭＳ１'!H9</f>
        <v>　・</v>
      </c>
      <c r="B99" s="119">
        <f>'ＭＳ１'!C9</f>
        <v>0</v>
      </c>
      <c r="C99" t="str">
        <f>'ＭＳ１'!F9&amp;" "&amp;A99</f>
        <v xml:space="preserve"> 　・</v>
      </c>
      <c r="E99">
        <f>'ＭＳ１'!E9</f>
        <v>0</v>
      </c>
      <c r="G99">
        <f>'ＭＳ１'!D9</f>
        <v>0</v>
      </c>
    </row>
    <row r="100" spans="1:7" x14ac:dyDescent="0.2">
      <c r="A100" t="str">
        <f>LEFT(表紙ＭＤ１!$K$2,1)&amp;"・"&amp;'ＭＳ１'!H10</f>
        <v>　・</v>
      </c>
      <c r="B100" s="119">
        <f>'ＭＳ１'!C10</f>
        <v>0</v>
      </c>
      <c r="C100" t="str">
        <f>'ＭＳ１'!F10&amp;" "&amp;A100</f>
        <v xml:space="preserve"> 　・</v>
      </c>
      <c r="E100">
        <f>'ＭＳ１'!E10</f>
        <v>0</v>
      </c>
      <c r="G100">
        <f>'ＭＳ１'!D10</f>
        <v>0</v>
      </c>
    </row>
    <row r="101" spans="1:7" x14ac:dyDescent="0.2">
      <c r="A101" t="str">
        <f>LEFT(表紙ＭＤ１!$K$2,1)&amp;"・"&amp;'ＭＳ１'!H11</f>
        <v>　・</v>
      </c>
      <c r="B101" s="119">
        <f>'ＭＳ１'!C11</f>
        <v>0</v>
      </c>
      <c r="C101" t="str">
        <f>'ＭＳ１'!F11&amp;" "&amp;A101</f>
        <v xml:space="preserve"> 　・</v>
      </c>
      <c r="E101">
        <f>'ＭＳ１'!E11</f>
        <v>0</v>
      </c>
      <c r="G101">
        <f>'ＭＳ１'!D11</f>
        <v>0</v>
      </c>
    </row>
    <row r="102" spans="1:7" x14ac:dyDescent="0.2">
      <c r="A102" t="str">
        <f>LEFT(表紙ＭＤ１!$K$2,1)&amp;"・"&amp;'ＭＳ１'!H12</f>
        <v>　・</v>
      </c>
      <c r="B102" s="119">
        <f>'ＭＳ１'!C12</f>
        <v>0</v>
      </c>
      <c r="C102" t="str">
        <f>'ＭＳ１'!F12&amp;" "&amp;A102</f>
        <v xml:space="preserve"> 　・</v>
      </c>
      <c r="E102">
        <f>'ＭＳ１'!E12</f>
        <v>0</v>
      </c>
      <c r="G102">
        <f>'ＭＳ１'!D12</f>
        <v>0</v>
      </c>
    </row>
    <row r="103" spans="1:7" x14ac:dyDescent="0.2">
      <c r="A103" t="str">
        <f>LEFT(表紙ＭＤ１!$K$2,1)&amp;"・"&amp;'ＭＳ１'!H13</f>
        <v>　・</v>
      </c>
      <c r="B103" s="119">
        <f>'ＭＳ１'!C13</f>
        <v>0</v>
      </c>
      <c r="C103" t="str">
        <f>'ＭＳ１'!F13&amp;" "&amp;A103</f>
        <v xml:space="preserve"> 　・</v>
      </c>
      <c r="E103">
        <f>'ＭＳ１'!E13</f>
        <v>0</v>
      </c>
      <c r="G103">
        <f>'ＭＳ１'!D13</f>
        <v>0</v>
      </c>
    </row>
    <row r="104" spans="1:7" x14ac:dyDescent="0.2">
      <c r="A104" t="str">
        <f>LEFT(表紙ＭＤ１!$K$2,1)&amp;"・"&amp;'ＭＳ１'!H14</f>
        <v>　・</v>
      </c>
      <c r="B104" s="119">
        <f>'ＭＳ１'!C14</f>
        <v>0</v>
      </c>
      <c r="C104" t="str">
        <f>'ＭＳ１'!F14&amp;" "&amp;A104</f>
        <v xml:space="preserve"> 　・</v>
      </c>
      <c r="E104">
        <f>'ＭＳ１'!E14</f>
        <v>0</v>
      </c>
      <c r="G104">
        <f>'ＭＳ１'!D14</f>
        <v>0</v>
      </c>
    </row>
    <row r="105" spans="1:7" x14ac:dyDescent="0.2">
      <c r="A105" t="str">
        <f>LEFT(表紙ＭＤ１!$K$2,1)&amp;"・"&amp;'ＭＳ１'!H15</f>
        <v>　・</v>
      </c>
      <c r="B105" s="119">
        <f>'ＭＳ１'!C15</f>
        <v>0</v>
      </c>
      <c r="C105" t="str">
        <f>'ＭＳ１'!F15&amp;" "&amp;A105</f>
        <v xml:space="preserve"> 　・</v>
      </c>
      <c r="E105">
        <f>'ＭＳ１'!E15</f>
        <v>0</v>
      </c>
      <c r="G105">
        <f>'ＭＳ１'!D15</f>
        <v>0</v>
      </c>
    </row>
    <row r="106" spans="1:7" x14ac:dyDescent="0.2">
      <c r="A106" t="str">
        <f>LEFT(表紙ＭＤ１!$K$2,1)&amp;"・"&amp;'ＭＳ１'!H16</f>
        <v>　・</v>
      </c>
      <c r="B106" s="119">
        <f>'ＭＳ１'!C16</f>
        <v>0</v>
      </c>
      <c r="C106" t="str">
        <f>'ＭＳ１'!F16&amp;" "&amp;A106</f>
        <v xml:space="preserve"> 　・</v>
      </c>
      <c r="E106">
        <f>'ＭＳ１'!E16</f>
        <v>0</v>
      </c>
      <c r="G106">
        <f>'ＭＳ１'!D16</f>
        <v>0</v>
      </c>
    </row>
    <row r="107" spans="1:7" x14ac:dyDescent="0.2">
      <c r="A107" t="str">
        <f>LEFT(表紙ＭＤ１!$K$2,1)&amp;"・"&amp;'ＭＳ１'!H17</f>
        <v>　・</v>
      </c>
      <c r="B107" s="119">
        <f>'ＭＳ１'!C17</f>
        <v>0</v>
      </c>
      <c r="C107" t="str">
        <f>'ＭＳ１'!F17&amp;" "&amp;A107</f>
        <v xml:space="preserve"> 　・</v>
      </c>
      <c r="E107">
        <f>'ＭＳ１'!E17</f>
        <v>0</v>
      </c>
      <c r="G107">
        <f>'ＭＳ１'!D17</f>
        <v>0</v>
      </c>
    </row>
    <row r="108" spans="1:7" x14ac:dyDescent="0.2">
      <c r="A108" t="str">
        <f>LEFT(表紙ＭＤ１!$K$2,1)&amp;"・"&amp;'ＭＳ１'!H18</f>
        <v>　・</v>
      </c>
      <c r="B108" s="119">
        <f>'ＭＳ１'!C18</f>
        <v>0</v>
      </c>
      <c r="C108" t="str">
        <f>'ＭＳ１'!F18&amp;" "&amp;A108</f>
        <v xml:space="preserve"> 　・</v>
      </c>
      <c r="E108">
        <f>'ＭＳ１'!E18</f>
        <v>0</v>
      </c>
      <c r="G108">
        <f>'ＭＳ１'!D18</f>
        <v>0</v>
      </c>
    </row>
    <row r="109" spans="1:7" x14ac:dyDescent="0.2">
      <c r="A109" t="str">
        <f>LEFT(表紙ＭＤ１!$K$2,1)&amp;"・"&amp;'ＭＳ１'!H19</f>
        <v>　・</v>
      </c>
      <c r="B109" s="119">
        <f>'ＭＳ１'!C19</f>
        <v>0</v>
      </c>
      <c r="C109" t="str">
        <f>'ＭＳ１'!F19&amp;" "&amp;A109</f>
        <v xml:space="preserve"> 　・</v>
      </c>
      <c r="E109">
        <f>'ＭＳ１'!E19</f>
        <v>0</v>
      </c>
      <c r="G109">
        <f>'ＭＳ１'!D19</f>
        <v>0</v>
      </c>
    </row>
    <row r="110" spans="1:7" x14ac:dyDescent="0.2">
      <c r="A110" t="str">
        <f>LEFT(表紙ＭＤ１!$K$2,1)&amp;"・"&amp;'ＭＳ１'!H20</f>
        <v>　・</v>
      </c>
      <c r="B110" s="119">
        <f>'ＭＳ１'!C20</f>
        <v>0</v>
      </c>
      <c r="C110" t="str">
        <f>'ＭＳ１'!F20&amp;" "&amp;A110</f>
        <v xml:space="preserve"> 　・</v>
      </c>
      <c r="E110">
        <f>'ＭＳ１'!E20</f>
        <v>0</v>
      </c>
      <c r="G110">
        <f>'ＭＳ１'!D20</f>
        <v>0</v>
      </c>
    </row>
    <row r="111" spans="1:7" x14ac:dyDescent="0.2">
      <c r="A111" t="str">
        <f>LEFT(表紙ＭＤ１!$K$2,1)&amp;"・"&amp;'ＭＳ１'!H21</f>
        <v>　・</v>
      </c>
      <c r="B111" s="119">
        <f>'ＭＳ１'!C21</f>
        <v>0</v>
      </c>
      <c r="C111" t="str">
        <f>'ＭＳ１'!F21&amp;" "&amp;A111</f>
        <v xml:space="preserve"> 　・</v>
      </c>
      <c r="E111">
        <f>'ＭＳ１'!E21</f>
        <v>0</v>
      </c>
      <c r="G111">
        <f>'ＭＳ１'!D21</f>
        <v>0</v>
      </c>
    </row>
    <row r="112" spans="1:7" x14ac:dyDescent="0.2">
      <c r="A112" t="str">
        <f>LEFT(表紙ＭＤ１!$K$2,1)&amp;"・"&amp;'ＭＳ１'!H22</f>
        <v>　・</v>
      </c>
      <c r="B112" s="119">
        <f>'ＭＳ１'!C22</f>
        <v>0</v>
      </c>
      <c r="C112" t="str">
        <f>'ＭＳ１'!F22&amp;" "&amp;A112</f>
        <v xml:space="preserve"> 　・</v>
      </c>
      <c r="E112">
        <f>'ＭＳ１'!E22</f>
        <v>0</v>
      </c>
      <c r="G112">
        <f>'ＭＳ１'!D22</f>
        <v>0</v>
      </c>
    </row>
    <row r="113" spans="1:7" x14ac:dyDescent="0.2">
      <c r="A113" t="str">
        <f>LEFT(表紙ＭＤ１!$K$2,1)&amp;"・"&amp;'ＭＳ１'!H23</f>
        <v>　・</v>
      </c>
      <c r="B113" s="119">
        <f>'ＭＳ１'!C23</f>
        <v>0</v>
      </c>
      <c r="C113" t="str">
        <f>'ＭＳ１'!F23&amp;" "&amp;A113</f>
        <v xml:space="preserve"> 　・</v>
      </c>
      <c r="E113">
        <f>'ＭＳ１'!E23</f>
        <v>0</v>
      </c>
      <c r="G113">
        <f>'ＭＳ１'!D23</f>
        <v>0</v>
      </c>
    </row>
    <row r="114" spans="1:7" x14ac:dyDescent="0.2">
      <c r="A114" t="str">
        <f>LEFT(表紙ＭＤ１!$K$2,1)&amp;"・"&amp;'ＭＳ１'!H24</f>
        <v>　・</v>
      </c>
      <c r="B114" s="119">
        <f>'ＭＳ１'!C24</f>
        <v>0</v>
      </c>
      <c r="C114" t="str">
        <f>'ＭＳ１'!F24&amp;" "&amp;A114</f>
        <v xml:space="preserve"> 　・</v>
      </c>
      <c r="E114">
        <f>'ＭＳ１'!E24</f>
        <v>0</v>
      </c>
      <c r="G114">
        <f>'ＭＳ１'!D24</f>
        <v>0</v>
      </c>
    </row>
    <row r="115" spans="1:7" x14ac:dyDescent="0.2">
      <c r="A115" t="str">
        <f>LEFT(表紙ＭＤ１!$K$2,1)&amp;"・"&amp;'ＭＳ１'!H25</f>
        <v>　・</v>
      </c>
      <c r="B115" s="119">
        <f>'ＭＳ１'!C25</f>
        <v>0</v>
      </c>
      <c r="C115" t="str">
        <f>'ＭＳ１'!F25&amp;" "&amp;A115</f>
        <v xml:space="preserve"> 　・</v>
      </c>
      <c r="E115">
        <f>'ＭＳ１'!E25</f>
        <v>0</v>
      </c>
      <c r="G115">
        <f>'ＭＳ１'!D25</f>
        <v>0</v>
      </c>
    </row>
    <row r="116" spans="1:7" x14ac:dyDescent="0.2">
      <c r="A116" t="str">
        <f>LEFT(表紙ＭＤ１!$K$2,1)&amp;"・"&amp;'ＭＳ１'!H26</f>
        <v>　・</v>
      </c>
      <c r="B116" s="119">
        <f>'ＭＳ１'!C26</f>
        <v>0</v>
      </c>
      <c r="C116" t="str">
        <f>'ＭＳ１'!F26&amp;" "&amp;A116</f>
        <v xml:space="preserve"> 　・</v>
      </c>
      <c r="E116">
        <f>'ＭＳ１'!E26</f>
        <v>0</v>
      </c>
      <c r="G116">
        <f>'ＭＳ１'!D26</f>
        <v>0</v>
      </c>
    </row>
    <row r="117" spans="1:7" x14ac:dyDescent="0.2">
      <c r="A117" t="str">
        <f>LEFT(表紙ＭＤ１!$K$2,1)&amp;"・"&amp;'ＭＳ１'!H27</f>
        <v>　・</v>
      </c>
      <c r="B117" s="119">
        <f>'ＭＳ１'!C27</f>
        <v>0</v>
      </c>
      <c r="C117" t="str">
        <f>'ＭＳ１'!F27&amp;" "&amp;A117</f>
        <v xml:space="preserve"> 　・</v>
      </c>
      <c r="E117">
        <f>'ＭＳ１'!E27</f>
        <v>0</v>
      </c>
      <c r="G117">
        <f>'ＭＳ１'!D27</f>
        <v>0</v>
      </c>
    </row>
    <row r="118" spans="1:7" x14ac:dyDescent="0.2">
      <c r="A118" t="str">
        <f>LEFT(表紙ＭＤ１!$K$2,1)&amp;"・"&amp;'ＭＳ１'!H28</f>
        <v>　・</v>
      </c>
      <c r="B118" s="119">
        <f>'ＭＳ１'!C28</f>
        <v>0</v>
      </c>
      <c r="C118" t="str">
        <f>'ＭＳ１'!F28&amp;" "&amp;A118</f>
        <v xml:space="preserve"> 　・</v>
      </c>
      <c r="E118">
        <f>'ＭＳ１'!E28</f>
        <v>0</v>
      </c>
      <c r="G118">
        <f>'ＭＳ１'!D28</f>
        <v>0</v>
      </c>
    </row>
    <row r="119" spans="1:7" x14ac:dyDescent="0.2">
      <c r="A119" t="str">
        <f>LEFT(表紙ＭＤ１!$K$2,1)&amp;"・"&amp;'ＭＳ１'!H29</f>
        <v>　・</v>
      </c>
      <c r="B119" s="119">
        <f>'ＭＳ１'!C29</f>
        <v>0</v>
      </c>
      <c r="C119" t="str">
        <f>'ＭＳ１'!F29&amp;" "&amp;A119</f>
        <v xml:space="preserve"> 　・</v>
      </c>
      <c r="E119">
        <f>'ＭＳ１'!E29</f>
        <v>0</v>
      </c>
      <c r="G119">
        <f>'ＭＳ１'!D29</f>
        <v>0</v>
      </c>
    </row>
    <row r="120" spans="1:7" x14ac:dyDescent="0.2">
      <c r="A120" t="str">
        <f>LEFT(表紙ＭＤ１!$K$2,1)&amp;"・"&amp;'ＭＳ１'!H30</f>
        <v>　・</v>
      </c>
      <c r="B120" s="119">
        <f>'ＭＳ１'!C30</f>
        <v>0</v>
      </c>
      <c r="C120" t="str">
        <f>'ＭＳ１'!F30&amp;" "&amp;A120</f>
        <v xml:space="preserve"> 　・</v>
      </c>
      <c r="E120">
        <f>'ＭＳ１'!E30</f>
        <v>0</v>
      </c>
      <c r="G120">
        <f>'ＭＳ１'!D30</f>
        <v>0</v>
      </c>
    </row>
    <row r="121" spans="1:7" x14ac:dyDescent="0.2">
      <c r="A121" t="str">
        <f>LEFT(表紙ＭＤ１!$K$2,1)&amp;"・"&amp;'ＭＳ１'!H31</f>
        <v>　・</v>
      </c>
      <c r="B121" s="119">
        <f>'ＭＳ１'!C31</f>
        <v>0</v>
      </c>
      <c r="C121" t="str">
        <f>'ＭＳ１'!F31&amp;" "&amp;A121</f>
        <v xml:space="preserve"> 　・</v>
      </c>
      <c r="E121">
        <f>'ＭＳ１'!E31</f>
        <v>0</v>
      </c>
      <c r="G121">
        <f>'ＭＳ１'!D31</f>
        <v>0</v>
      </c>
    </row>
    <row r="122" spans="1:7" x14ac:dyDescent="0.2">
      <c r="A122" t="str">
        <f>LEFT(表紙ＭＤ１!$K$2,1)&amp;"・"&amp;'ＷＳ１'!H7</f>
        <v>　・</v>
      </c>
      <c r="B122" s="119">
        <f>'ＷＳ１'!C7</f>
        <v>0</v>
      </c>
      <c r="C122" t="str">
        <f>'ＷＳ１'!F7&amp;" "&amp;A122</f>
        <v xml:space="preserve"> 　・</v>
      </c>
      <c r="E122">
        <f>'ＷＳ１'!E7</f>
        <v>0</v>
      </c>
      <c r="G122">
        <f>'ＷＳ１'!D7</f>
        <v>0</v>
      </c>
    </row>
    <row r="123" spans="1:7" x14ac:dyDescent="0.2">
      <c r="A123" t="str">
        <f>LEFT(表紙ＭＤ１!$K$2,1)&amp;"・"&amp;'ＷＳ１'!H8</f>
        <v>　・</v>
      </c>
      <c r="B123" s="119">
        <f>'ＷＳ１'!C8</f>
        <v>0</v>
      </c>
      <c r="C123" t="str">
        <f>'ＷＳ１'!F8&amp;" "&amp;A123</f>
        <v xml:space="preserve"> 　・</v>
      </c>
      <c r="E123">
        <f>'ＷＳ１'!E8</f>
        <v>0</v>
      </c>
      <c r="G123">
        <f>'ＷＳ１'!D8</f>
        <v>0</v>
      </c>
    </row>
    <row r="124" spans="1:7" x14ac:dyDescent="0.2">
      <c r="A124" t="str">
        <f>LEFT(表紙ＭＤ１!$K$2,1)&amp;"・"&amp;'ＷＳ１'!H9</f>
        <v>　・</v>
      </c>
      <c r="B124" s="119">
        <f>'ＷＳ１'!C9</f>
        <v>0</v>
      </c>
      <c r="C124" t="str">
        <f>'ＷＳ１'!F9&amp;" "&amp;A124</f>
        <v xml:space="preserve"> 　・</v>
      </c>
      <c r="E124">
        <f>'ＷＳ１'!E9</f>
        <v>0</v>
      </c>
      <c r="G124">
        <f>'ＷＳ１'!D9</f>
        <v>0</v>
      </c>
    </row>
    <row r="125" spans="1:7" x14ac:dyDescent="0.2">
      <c r="A125" t="str">
        <f>LEFT(表紙ＭＤ１!$K$2,1)&amp;"・"&amp;'ＷＳ１'!H10</f>
        <v>　・</v>
      </c>
      <c r="B125" s="119">
        <f>'ＷＳ１'!C10</f>
        <v>0</v>
      </c>
      <c r="C125" t="str">
        <f>'ＷＳ１'!F10&amp;" "&amp;A125</f>
        <v xml:space="preserve"> 　・</v>
      </c>
      <c r="E125">
        <f>'ＷＳ１'!E10</f>
        <v>0</v>
      </c>
      <c r="G125">
        <f>'ＷＳ１'!D10</f>
        <v>0</v>
      </c>
    </row>
    <row r="126" spans="1:7" x14ac:dyDescent="0.2">
      <c r="A126" t="str">
        <f>LEFT(表紙ＭＤ１!$K$2,1)&amp;"・"&amp;'ＷＳ１'!H11</f>
        <v>　・</v>
      </c>
      <c r="B126" s="119">
        <f>'ＷＳ１'!C11</f>
        <v>0</v>
      </c>
      <c r="C126" t="str">
        <f>'ＷＳ１'!F11&amp;" "&amp;A126</f>
        <v xml:space="preserve"> 　・</v>
      </c>
      <c r="E126">
        <f>'ＷＳ１'!E11</f>
        <v>0</v>
      </c>
      <c r="G126">
        <f>'ＷＳ１'!D11</f>
        <v>0</v>
      </c>
    </row>
    <row r="127" spans="1:7" x14ac:dyDescent="0.2">
      <c r="A127" t="str">
        <f>LEFT(表紙ＭＤ１!$K$2,1)&amp;"・"&amp;'ＷＳ１'!H12</f>
        <v>　・</v>
      </c>
      <c r="B127" s="119">
        <f>'ＷＳ１'!C12</f>
        <v>0</v>
      </c>
      <c r="C127" t="str">
        <f>'ＷＳ１'!F12&amp;" "&amp;A127</f>
        <v xml:space="preserve"> 　・</v>
      </c>
      <c r="E127">
        <f>'ＷＳ１'!E12</f>
        <v>0</v>
      </c>
      <c r="G127">
        <f>'ＷＳ１'!D12</f>
        <v>0</v>
      </c>
    </row>
    <row r="128" spans="1:7" x14ac:dyDescent="0.2">
      <c r="A128" t="str">
        <f>LEFT(表紙ＭＤ１!$K$2,1)&amp;"・"&amp;'ＷＳ１'!H13</f>
        <v>　・</v>
      </c>
      <c r="B128" s="119">
        <f>'ＷＳ１'!C13</f>
        <v>0</v>
      </c>
      <c r="C128" t="str">
        <f>'ＷＳ１'!F13&amp;" "&amp;A128</f>
        <v xml:space="preserve"> 　・</v>
      </c>
      <c r="E128">
        <f>'ＷＳ１'!E13</f>
        <v>0</v>
      </c>
      <c r="G128">
        <f>'ＷＳ１'!D13</f>
        <v>0</v>
      </c>
    </row>
    <row r="129" spans="1:7" x14ac:dyDescent="0.2">
      <c r="A129" t="str">
        <f>LEFT(表紙ＭＤ１!$K$2,1)&amp;"・"&amp;'ＷＳ１'!H14</f>
        <v>　・</v>
      </c>
      <c r="B129" s="119">
        <f>'ＷＳ１'!C14</f>
        <v>0</v>
      </c>
      <c r="C129" t="str">
        <f>'ＷＳ１'!F14&amp;" "&amp;A129</f>
        <v xml:space="preserve"> 　・</v>
      </c>
      <c r="E129">
        <f>'ＷＳ１'!E14</f>
        <v>0</v>
      </c>
      <c r="G129">
        <f>'ＷＳ１'!D14</f>
        <v>0</v>
      </c>
    </row>
    <row r="130" spans="1:7" x14ac:dyDescent="0.2">
      <c r="A130" t="str">
        <f>LEFT(表紙ＭＤ１!$K$2,1)&amp;"・"&amp;'ＷＳ１'!H15</f>
        <v>　・</v>
      </c>
      <c r="B130" s="119">
        <f>'ＷＳ１'!C15</f>
        <v>0</v>
      </c>
      <c r="C130" t="str">
        <f>'ＷＳ１'!F15&amp;" "&amp;A130</f>
        <v xml:space="preserve"> 　・</v>
      </c>
      <c r="E130">
        <f>'ＷＳ１'!E15</f>
        <v>0</v>
      </c>
      <c r="G130">
        <f>'ＷＳ１'!D15</f>
        <v>0</v>
      </c>
    </row>
    <row r="131" spans="1:7" x14ac:dyDescent="0.2">
      <c r="A131" t="str">
        <f>LEFT(表紙ＭＤ１!$K$2,1)&amp;"・"&amp;'ＷＳ１'!H16</f>
        <v>　・</v>
      </c>
      <c r="B131" s="119">
        <f>'ＷＳ１'!C16</f>
        <v>0</v>
      </c>
      <c r="C131" t="str">
        <f>'ＷＳ１'!F16&amp;" "&amp;A131</f>
        <v xml:space="preserve"> 　・</v>
      </c>
      <c r="E131">
        <f>'ＷＳ１'!E16</f>
        <v>0</v>
      </c>
      <c r="G131">
        <f>'ＷＳ１'!D16</f>
        <v>0</v>
      </c>
    </row>
    <row r="132" spans="1:7" x14ac:dyDescent="0.2">
      <c r="A132" t="str">
        <f>LEFT(表紙ＭＤ１!$K$2,1)&amp;"・"&amp;'ＷＳ１'!H17</f>
        <v>　・</v>
      </c>
      <c r="B132" s="119">
        <f>'ＷＳ１'!C17</f>
        <v>0</v>
      </c>
      <c r="C132" t="str">
        <f>'ＷＳ１'!F17&amp;" "&amp;A132</f>
        <v xml:space="preserve"> 　・</v>
      </c>
      <c r="E132">
        <f>'ＷＳ１'!E17</f>
        <v>0</v>
      </c>
      <c r="G132">
        <f>'ＷＳ１'!D17</f>
        <v>0</v>
      </c>
    </row>
    <row r="133" spans="1:7" x14ac:dyDescent="0.2">
      <c r="A133" t="str">
        <f>LEFT(表紙ＭＤ１!$K$2,1)&amp;"・"&amp;'ＷＳ１'!H18</f>
        <v>　・</v>
      </c>
      <c r="B133" s="119">
        <f>'ＷＳ１'!C18</f>
        <v>0</v>
      </c>
      <c r="C133" t="str">
        <f>'ＷＳ１'!F18&amp;" "&amp;A133</f>
        <v xml:space="preserve"> 　・</v>
      </c>
      <c r="E133">
        <f>'ＷＳ１'!E18</f>
        <v>0</v>
      </c>
      <c r="G133">
        <f>'ＷＳ１'!D18</f>
        <v>0</v>
      </c>
    </row>
    <row r="134" spans="1:7" x14ac:dyDescent="0.2">
      <c r="A134" t="str">
        <f>LEFT(表紙ＭＤ１!$K$2,1)&amp;"・"&amp;'ＷＳ１'!H19</f>
        <v>　・</v>
      </c>
      <c r="B134" s="119">
        <f>'ＷＳ１'!C19</f>
        <v>0</v>
      </c>
      <c r="C134" t="str">
        <f>'ＷＳ１'!F19&amp;" "&amp;A134</f>
        <v xml:space="preserve"> 　・</v>
      </c>
      <c r="E134">
        <f>'ＷＳ１'!E19</f>
        <v>0</v>
      </c>
      <c r="G134">
        <f>'ＷＳ１'!D19</f>
        <v>0</v>
      </c>
    </row>
    <row r="135" spans="1:7" x14ac:dyDescent="0.2">
      <c r="A135" t="str">
        <f>LEFT(表紙ＭＤ１!$K$2,1)&amp;"・"&amp;'ＷＳ１'!H20</f>
        <v>　・</v>
      </c>
      <c r="B135" s="119">
        <f>'ＷＳ１'!C20</f>
        <v>0</v>
      </c>
      <c r="C135" t="str">
        <f>'ＷＳ１'!F20&amp;" "&amp;A135</f>
        <v xml:space="preserve"> 　・</v>
      </c>
      <c r="E135">
        <f>'ＷＳ１'!E20</f>
        <v>0</v>
      </c>
      <c r="G135">
        <f>'ＷＳ１'!D20</f>
        <v>0</v>
      </c>
    </row>
    <row r="136" spans="1:7" x14ac:dyDescent="0.2">
      <c r="A136" t="str">
        <f>LEFT(表紙ＭＤ１!$K$2,1)&amp;"・"&amp;'ＷＳ１'!H21</f>
        <v>　・</v>
      </c>
      <c r="B136" s="119">
        <f>'ＷＳ１'!C21</f>
        <v>0</v>
      </c>
      <c r="C136" t="str">
        <f>'ＷＳ１'!F21&amp;" "&amp;A136</f>
        <v xml:space="preserve"> 　・</v>
      </c>
      <c r="E136">
        <f>'ＷＳ１'!E21</f>
        <v>0</v>
      </c>
      <c r="G136">
        <f>'ＷＳ１'!D21</f>
        <v>0</v>
      </c>
    </row>
    <row r="137" spans="1:7" x14ac:dyDescent="0.2">
      <c r="A137" t="str">
        <f>LEFT(表紙ＭＤ１!$K$2,1)&amp;"・"&amp;'ＷＳ１'!H22</f>
        <v>　・</v>
      </c>
      <c r="B137" s="119">
        <f>'ＷＳ１'!C22</f>
        <v>0</v>
      </c>
      <c r="C137" t="str">
        <f>'ＷＳ１'!F22&amp;" "&amp;A137</f>
        <v xml:space="preserve"> 　・</v>
      </c>
      <c r="E137">
        <f>'ＷＳ１'!E22</f>
        <v>0</v>
      </c>
      <c r="G137">
        <f>'ＷＳ１'!D22</f>
        <v>0</v>
      </c>
    </row>
    <row r="138" spans="1:7" x14ac:dyDescent="0.2">
      <c r="A138" t="str">
        <f>LEFT(表紙ＭＤ１!$K$2,1)&amp;"・"&amp;'ＷＳ１'!H23</f>
        <v>　・</v>
      </c>
      <c r="B138" s="119">
        <f>'ＷＳ１'!C23</f>
        <v>0</v>
      </c>
      <c r="C138" t="str">
        <f>'ＷＳ１'!F23&amp;" "&amp;A138</f>
        <v xml:space="preserve"> 　・</v>
      </c>
      <c r="E138">
        <f>'ＷＳ１'!E23</f>
        <v>0</v>
      </c>
      <c r="G138">
        <f>'ＷＳ１'!D23</f>
        <v>0</v>
      </c>
    </row>
    <row r="139" spans="1:7" x14ac:dyDescent="0.2">
      <c r="A139" t="str">
        <f>LEFT(表紙ＭＤ１!$K$2,1)&amp;"・"&amp;'ＷＳ１'!H24</f>
        <v>　・</v>
      </c>
      <c r="B139" s="119">
        <f>'ＷＳ１'!C24</f>
        <v>0</v>
      </c>
      <c r="C139" t="str">
        <f>'ＷＳ１'!F24&amp;" "&amp;A139</f>
        <v xml:space="preserve"> 　・</v>
      </c>
      <c r="E139">
        <f>'ＷＳ１'!E24</f>
        <v>0</v>
      </c>
      <c r="G139">
        <f>'ＷＳ１'!D24</f>
        <v>0</v>
      </c>
    </row>
    <row r="140" spans="1:7" x14ac:dyDescent="0.2">
      <c r="A140" t="str">
        <f>LEFT(表紙ＭＤ１!$K$2,1)&amp;"・"&amp;'ＷＳ１'!H25</f>
        <v>　・</v>
      </c>
      <c r="B140" s="119">
        <f>'ＷＳ１'!C25</f>
        <v>0</v>
      </c>
      <c r="C140" t="str">
        <f>'ＷＳ１'!F25&amp;" "&amp;A140</f>
        <v xml:space="preserve"> 　・</v>
      </c>
      <c r="E140">
        <f>'ＷＳ１'!E25</f>
        <v>0</v>
      </c>
      <c r="G140">
        <f>'ＷＳ１'!D25</f>
        <v>0</v>
      </c>
    </row>
    <row r="141" spans="1:7" x14ac:dyDescent="0.2">
      <c r="A141" t="str">
        <f>LEFT(表紙ＭＤ１!$K$2,1)&amp;"・"&amp;'ＷＳ１'!H26</f>
        <v>　・</v>
      </c>
      <c r="B141" s="119">
        <f>'ＷＳ１'!C26</f>
        <v>0</v>
      </c>
      <c r="C141" t="str">
        <f>'ＷＳ１'!F26&amp;" "&amp;A141</f>
        <v xml:space="preserve"> 　・</v>
      </c>
      <c r="E141">
        <f>'ＷＳ１'!E26</f>
        <v>0</v>
      </c>
      <c r="G141">
        <f>'ＷＳ１'!D26</f>
        <v>0</v>
      </c>
    </row>
    <row r="142" spans="1:7" x14ac:dyDescent="0.2">
      <c r="A142" t="str">
        <f>LEFT(表紙ＭＤ１!$K$2,1)&amp;"・"&amp;'ＷＳ１'!H27</f>
        <v>　・</v>
      </c>
      <c r="B142" s="119">
        <f>'ＷＳ１'!C27</f>
        <v>0</v>
      </c>
      <c r="C142" t="str">
        <f>'ＷＳ１'!F27&amp;" "&amp;A142</f>
        <v xml:space="preserve"> 　・</v>
      </c>
      <c r="E142">
        <f>'ＷＳ１'!E27</f>
        <v>0</v>
      </c>
      <c r="G142">
        <f>'ＷＳ１'!D27</f>
        <v>0</v>
      </c>
    </row>
    <row r="143" spans="1:7" x14ac:dyDescent="0.2">
      <c r="A143" t="str">
        <f>LEFT(表紙ＭＤ１!$K$2,1)&amp;"・"&amp;'ＷＳ１'!H28</f>
        <v>　・</v>
      </c>
      <c r="B143" s="119">
        <f>'ＷＳ１'!C28</f>
        <v>0</v>
      </c>
      <c r="C143" t="str">
        <f>'ＷＳ１'!F28&amp;" "&amp;A143</f>
        <v xml:space="preserve"> 　・</v>
      </c>
      <c r="E143">
        <f>'ＷＳ１'!E28</f>
        <v>0</v>
      </c>
      <c r="G143">
        <f>'ＷＳ１'!D28</f>
        <v>0</v>
      </c>
    </row>
    <row r="144" spans="1:7" x14ac:dyDescent="0.2">
      <c r="A144" t="str">
        <f>LEFT(表紙ＭＤ１!$K$2,1)&amp;"・"&amp;'ＷＳ１'!H29</f>
        <v>　・</v>
      </c>
      <c r="B144" s="119">
        <f>'ＷＳ１'!C29</f>
        <v>0</v>
      </c>
      <c r="C144" t="str">
        <f>'ＷＳ１'!F29&amp;" "&amp;A144</f>
        <v xml:space="preserve"> 　・</v>
      </c>
      <c r="E144">
        <f>'ＷＳ１'!E29</f>
        <v>0</v>
      </c>
      <c r="G144">
        <f>'ＷＳ１'!D29</f>
        <v>0</v>
      </c>
    </row>
    <row r="145" spans="1:7" x14ac:dyDescent="0.2">
      <c r="A145" t="str">
        <f>LEFT(表紙ＭＤ１!$K$2,1)&amp;"・"&amp;'ＷＳ１'!H30</f>
        <v>　・</v>
      </c>
      <c r="B145" s="119">
        <f>'ＷＳ１'!C30</f>
        <v>0</v>
      </c>
      <c r="C145" t="str">
        <f>'ＷＳ１'!F30&amp;" "&amp;A145</f>
        <v xml:space="preserve"> 　・</v>
      </c>
      <c r="E145">
        <f>'ＷＳ１'!E30</f>
        <v>0</v>
      </c>
      <c r="G145">
        <f>'ＷＳ１'!D30</f>
        <v>0</v>
      </c>
    </row>
    <row r="146" spans="1:7" x14ac:dyDescent="0.2">
      <c r="A146" t="str">
        <f>LEFT(表紙ＭＤ１!$K$2,1)&amp;"・"&amp;'ＷＳ１'!H31</f>
        <v>　・</v>
      </c>
      <c r="B146" s="119">
        <f>'ＷＳ１'!C31</f>
        <v>0</v>
      </c>
      <c r="C146" t="str">
        <f>'ＷＳ１'!F31&amp;" "&amp;A146</f>
        <v xml:space="preserve"> 　・</v>
      </c>
      <c r="E146">
        <f>'ＷＳ１'!E31</f>
        <v>0</v>
      </c>
      <c r="G146">
        <f>'ＷＳ１'!D31</f>
        <v>0</v>
      </c>
    </row>
  </sheetData>
  <sheetProtection algorithmName="SHA-512" hashValue="/PSix9IT9PBJEPYpI0DOqlYNbk/zx4XaBkChjxXuE7OW7v2ffX7v6n9HYPJ2M85xzMLvTrEptZcqfKnQj5cLnA==" saltValue="EcoZig9L3ftlPcPrSKLHyw==" spinCount="100000" sheet="1" objects="1" scenarios="1" formatCells="0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表紙ＭＤ１</vt:lpstr>
      <vt:lpstr>ＷＤ１</vt:lpstr>
      <vt:lpstr>ＭＩＸ１</vt:lpstr>
      <vt:lpstr>ＭＩＸ２ MD　WD追加用</vt:lpstr>
      <vt:lpstr>ＭＳ１</vt:lpstr>
      <vt:lpstr>ＷＳ１</vt:lpstr>
      <vt:lpstr>参加料納入票</vt:lpstr>
      <vt:lpstr>エントリー読込</vt:lpstr>
      <vt:lpstr>'ＭＩＸ１'!Print_Area</vt:lpstr>
      <vt:lpstr>'ＭＩＸ２ MD　WD追加用'!Print_Area</vt:lpstr>
      <vt:lpstr>'ＭＳ１'!Print_Area</vt:lpstr>
      <vt:lpstr>'ＷＤ１'!Print_Area</vt:lpstr>
      <vt:lpstr>'ＷＳ１'!Print_Area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大阪府バドミントン協会</cp:lastModifiedBy>
  <cp:lastPrinted>2021-07-23T08:55:16Z</cp:lastPrinted>
  <dcterms:created xsi:type="dcterms:W3CDTF">2007-10-15T07:54:32Z</dcterms:created>
  <dcterms:modified xsi:type="dcterms:W3CDTF">2025-07-11T08:26:37Z</dcterms:modified>
</cp:coreProperties>
</file>